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ab\Desktop\BAD-16 NVf\BAD16-PPM modifié &amp;&amp;\PPM V1 proposition non validé par BAD\Projet de PPM V1 non valide par BAD\PPM V1 envoyé à DFI 16-06-2025\"/>
    </mc:Choice>
  </mc:AlternateContent>
  <xr:revisionPtr revIDLastSave="0" documentId="13_ncr:1_{80BA866E-DE61-4609-87B8-0919D430F89E}" xr6:coauthVersionLast="36" xr6:coauthVersionMax="36" xr10:uidLastSave="{00000000-0000-0000-0000-000000000000}"/>
  <bookViews>
    <workbookView xWindow="0" yWindow="0" windowWidth="19200" windowHeight="10485" xr2:uid="{00000000-000D-0000-FFFF-FFFF00000000}"/>
  </bookViews>
  <sheets>
    <sheet name="PPM V2" sheetId="1" r:id="rId1"/>
  </sheets>
  <definedNames>
    <definedName name="_xlnm.Print_Area" localSheetId="0">'PPM V2'!$A$1:$O$87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E53" i="1" l="1"/>
  <c r="E40" i="1" l="1"/>
  <c r="J37" i="1"/>
  <c r="K37" i="1" s="1"/>
  <c r="F37" i="1"/>
  <c r="J36" i="1"/>
  <c r="K36" i="1" s="1"/>
  <c r="F36" i="1"/>
  <c r="J35" i="1"/>
  <c r="K35" i="1" s="1"/>
  <c r="F35" i="1"/>
  <c r="O118" i="1" l="1"/>
  <c r="M99" i="1"/>
  <c r="O98" i="1"/>
  <c r="O97" i="1"/>
  <c r="K97" i="1"/>
  <c r="O96" i="1"/>
  <c r="O95" i="1"/>
  <c r="O94" i="1"/>
  <c r="K84" i="1"/>
  <c r="N84" i="1" s="1"/>
  <c r="O84" i="1" s="1"/>
  <c r="O83" i="1"/>
  <c r="O82" i="1"/>
  <c r="K81" i="1"/>
  <c r="N81" i="1" s="1"/>
  <c r="O81" i="1" s="1"/>
  <c r="O80" i="1"/>
  <c r="O79" i="1"/>
  <c r="O72" i="1"/>
  <c r="O71" i="1"/>
  <c r="M121" i="1" l="1"/>
  <c r="E121" i="1"/>
  <c r="M53" i="1"/>
  <c r="F38" i="1"/>
  <c r="F39" i="1"/>
  <c r="J112" i="1" l="1"/>
  <c r="K112" i="1" s="1"/>
  <c r="N112" i="1" s="1"/>
  <c r="F112" i="1"/>
  <c r="J111" i="1"/>
  <c r="K111" i="1" s="1"/>
  <c r="N111" i="1" s="1"/>
  <c r="F111" i="1"/>
  <c r="J110" i="1"/>
  <c r="K110" i="1" s="1"/>
  <c r="N110" i="1" s="1"/>
  <c r="F110" i="1"/>
  <c r="J109" i="1"/>
  <c r="K109" i="1" s="1"/>
  <c r="N109" i="1" s="1"/>
  <c r="F109" i="1"/>
  <c r="J108" i="1"/>
  <c r="K108" i="1" s="1"/>
  <c r="N108" i="1" s="1"/>
  <c r="F108" i="1"/>
  <c r="J107" i="1"/>
  <c r="K107" i="1" s="1"/>
  <c r="N107" i="1" s="1"/>
  <c r="F107" i="1"/>
  <c r="J106" i="1"/>
  <c r="K106" i="1" s="1"/>
  <c r="N106" i="1" s="1"/>
  <c r="F106" i="1"/>
  <c r="J105" i="1"/>
  <c r="K105" i="1" s="1"/>
  <c r="N105" i="1" s="1"/>
  <c r="F105" i="1"/>
  <c r="J104" i="1"/>
  <c r="K104" i="1" s="1"/>
  <c r="N104" i="1" s="1"/>
  <c r="F104" i="1"/>
  <c r="J103" i="1"/>
  <c r="K103" i="1" s="1"/>
  <c r="N103" i="1" s="1"/>
  <c r="F103" i="1"/>
  <c r="J102" i="1"/>
  <c r="K102" i="1" s="1"/>
  <c r="N102" i="1" s="1"/>
  <c r="F102" i="1"/>
  <c r="J101" i="1"/>
  <c r="K101" i="1" s="1"/>
  <c r="N101" i="1" s="1"/>
  <c r="F101" i="1"/>
  <c r="J120" i="1" l="1"/>
  <c r="K120" i="1" s="1"/>
  <c r="N120" i="1" s="1"/>
  <c r="O120" i="1" s="1"/>
  <c r="J119" i="1"/>
  <c r="K119" i="1" s="1"/>
  <c r="N119" i="1" s="1"/>
  <c r="O119" i="1" s="1"/>
  <c r="K98" i="1"/>
  <c r="K96" i="1"/>
  <c r="K95" i="1"/>
  <c r="K94" i="1"/>
  <c r="F83" i="1"/>
  <c r="F49" i="1"/>
  <c r="F120" i="1" l="1"/>
  <c r="F119" i="1"/>
  <c r="F118" i="1"/>
  <c r="F117" i="1"/>
  <c r="E99" i="1" l="1"/>
  <c r="F98" i="1" l="1"/>
  <c r="F97" i="1"/>
  <c r="F96" i="1"/>
  <c r="F95" i="1"/>
  <c r="F94" i="1"/>
  <c r="F93" i="1"/>
  <c r="F91" i="1"/>
  <c r="J89" i="1"/>
  <c r="K89" i="1" s="1"/>
  <c r="N89" i="1" s="1"/>
  <c r="F90" i="1"/>
  <c r="F89" i="1" l="1"/>
  <c r="F88" i="1"/>
  <c r="F87" i="1"/>
  <c r="F86" i="1"/>
  <c r="F85" i="1"/>
  <c r="F84" i="1"/>
  <c r="F82" i="1"/>
  <c r="F81" i="1"/>
  <c r="F80" i="1"/>
  <c r="F79" i="1"/>
  <c r="F77" i="1"/>
  <c r="F76" i="1"/>
  <c r="F75" i="1"/>
  <c r="F74" i="1"/>
  <c r="F72" i="1"/>
  <c r="F71" i="1"/>
  <c r="F69" i="1"/>
  <c r="F68" i="1"/>
  <c r="F65" i="1"/>
  <c r="F64" i="1"/>
  <c r="F62" i="1"/>
  <c r="F61" i="1"/>
  <c r="F60" i="1"/>
  <c r="F58" i="1"/>
  <c r="F57" i="1"/>
  <c r="F56" i="1"/>
  <c r="F52" i="1"/>
  <c r="F51" i="1"/>
  <c r="F50" i="1"/>
  <c r="J47" i="1"/>
  <c r="K47" i="1" s="1"/>
  <c r="N47" i="1" s="1"/>
  <c r="F47" i="1"/>
  <c r="F46" i="1"/>
  <c r="F44" i="1"/>
  <c r="F43" i="1"/>
  <c r="F116" i="1"/>
  <c r="F115" i="1"/>
  <c r="F114" i="1"/>
  <c r="F33" i="1"/>
  <c r="F32" i="1"/>
  <c r="F31" i="1"/>
  <c r="F30" i="1"/>
  <c r="J113" i="1"/>
  <c r="K113" i="1" s="1"/>
  <c r="N113" i="1" s="1"/>
  <c r="F113" i="1"/>
  <c r="F29" i="1"/>
  <c r="F28" i="1"/>
  <c r="F27" i="1"/>
  <c r="F26" i="1"/>
  <c r="F25" i="1"/>
  <c r="F24" i="1"/>
  <c r="F23" i="1"/>
  <c r="F22" i="1"/>
  <c r="F21" i="1"/>
  <c r="J20" i="1"/>
  <c r="K20" i="1" s="1"/>
  <c r="N20" i="1" s="1"/>
  <c r="F20" i="1"/>
  <c r="F19" i="1"/>
  <c r="F17" i="1"/>
  <c r="F16" i="1"/>
  <c r="J15" i="1"/>
  <c r="F15" i="1"/>
  <c r="J14" i="1"/>
  <c r="K14" i="1" s="1"/>
  <c r="N14" i="1" s="1"/>
  <c r="F14" i="1"/>
  <c r="J12" i="1"/>
  <c r="K12" i="1" s="1"/>
  <c r="N12" i="1" s="1"/>
  <c r="F12" i="1"/>
  <c r="F121" i="1" l="1"/>
  <c r="F40" i="1"/>
  <c r="F53" i="1"/>
  <c r="F99" i="1"/>
  <c r="J91" i="1"/>
  <c r="K91" i="1" s="1"/>
  <c r="N91" i="1" s="1"/>
  <c r="J90" i="1"/>
  <c r="K90" i="1" s="1"/>
  <c r="N90" i="1" s="1"/>
  <c r="J88" i="1"/>
  <c r="K88" i="1" s="1"/>
  <c r="N88" i="1" s="1"/>
  <c r="J87" i="1"/>
  <c r="K87" i="1" s="1"/>
  <c r="N87" i="1" s="1"/>
  <c r="J86" i="1"/>
  <c r="K86" i="1" s="1"/>
  <c r="N86" i="1" s="1"/>
  <c r="J85" i="1"/>
  <c r="K85" i="1" s="1"/>
  <c r="N85" i="1" s="1"/>
  <c r="J65" i="1"/>
  <c r="K65" i="1" s="1"/>
  <c r="N65" i="1" s="1"/>
  <c r="J64" i="1"/>
  <c r="K64" i="1" s="1"/>
  <c r="N64" i="1" s="1"/>
  <c r="J62" i="1"/>
  <c r="K62" i="1" s="1"/>
  <c r="N62" i="1" s="1"/>
  <c r="J61" i="1"/>
  <c r="K61" i="1" s="1"/>
  <c r="N61" i="1" s="1"/>
  <c r="J60" i="1"/>
  <c r="K60" i="1" s="1"/>
  <c r="N60" i="1" s="1"/>
  <c r="J58" i="1"/>
  <c r="K58" i="1" s="1"/>
  <c r="N58" i="1" s="1"/>
  <c r="J57" i="1"/>
  <c r="K57" i="1" s="1"/>
  <c r="N57" i="1" s="1"/>
  <c r="J56" i="1"/>
  <c r="K56" i="1" s="1"/>
  <c r="N56" i="1" s="1"/>
  <c r="J52" i="1"/>
  <c r="K52" i="1" s="1"/>
  <c r="N52" i="1" s="1"/>
  <c r="J51" i="1"/>
  <c r="K51" i="1" s="1"/>
  <c r="N51" i="1" s="1"/>
  <c r="J46" i="1"/>
  <c r="K46" i="1" s="1"/>
  <c r="N46" i="1" s="1"/>
  <c r="J44" i="1"/>
  <c r="K44" i="1" s="1"/>
  <c r="N44" i="1" s="1"/>
  <c r="J43" i="1"/>
  <c r="K43" i="1" s="1"/>
  <c r="N43" i="1" s="1"/>
  <c r="M40" i="1"/>
  <c r="M122" i="1" s="1"/>
  <c r="J116" i="1"/>
  <c r="K116" i="1" s="1"/>
  <c r="N116" i="1" s="1"/>
  <c r="J115" i="1"/>
  <c r="K115" i="1" s="1"/>
  <c r="N115" i="1" s="1"/>
  <c r="J39" i="1"/>
  <c r="K39" i="1" s="1"/>
  <c r="N39" i="1" s="1"/>
  <c r="J114" i="1"/>
  <c r="K114" i="1" s="1"/>
  <c r="N114" i="1" s="1"/>
  <c r="J38" i="1"/>
  <c r="K38" i="1" s="1"/>
  <c r="N38" i="1" s="1"/>
  <c r="J33" i="1"/>
  <c r="K33" i="1" s="1"/>
  <c r="N33" i="1" s="1"/>
  <c r="J32" i="1"/>
  <c r="K32" i="1" s="1"/>
  <c r="N32" i="1" s="1"/>
  <c r="J31" i="1"/>
  <c r="K31" i="1" s="1"/>
  <c r="N31" i="1" s="1"/>
  <c r="J30" i="1"/>
  <c r="K30" i="1" s="1"/>
  <c r="N30" i="1" s="1"/>
  <c r="J29" i="1"/>
  <c r="K29" i="1" s="1"/>
  <c r="N29" i="1" s="1"/>
  <c r="J28" i="1"/>
  <c r="K28" i="1" s="1"/>
  <c r="N28" i="1" s="1"/>
  <c r="J27" i="1"/>
  <c r="K27" i="1" s="1"/>
  <c r="N27" i="1" s="1"/>
  <c r="J26" i="1"/>
  <c r="K26" i="1" s="1"/>
  <c r="N26" i="1" s="1"/>
  <c r="J25" i="1"/>
  <c r="K25" i="1" s="1"/>
  <c r="N25" i="1" s="1"/>
  <c r="J24" i="1"/>
  <c r="K24" i="1" s="1"/>
  <c r="N24" i="1" s="1"/>
  <c r="J23" i="1"/>
  <c r="K23" i="1" s="1"/>
  <c r="N23" i="1" s="1"/>
  <c r="J22" i="1"/>
  <c r="K22" i="1" s="1"/>
  <c r="N22" i="1" s="1"/>
  <c r="J21" i="1"/>
  <c r="K21" i="1" s="1"/>
  <c r="N21" i="1" s="1"/>
  <c r="J19" i="1"/>
  <c r="K19" i="1" s="1"/>
  <c r="N19" i="1" s="1"/>
  <c r="J17" i="1"/>
  <c r="K17" i="1" s="1"/>
  <c r="N17" i="1" s="1"/>
  <c r="J16" i="1"/>
  <c r="K16" i="1" s="1"/>
  <c r="N16" i="1" s="1"/>
  <c r="K15" i="1"/>
  <c r="N15" i="1" s="1"/>
  <c r="F122" i="1" l="1"/>
</calcChain>
</file>

<file path=xl/sharedStrings.xml><?xml version="1.0" encoding="utf-8"?>
<sst xmlns="http://schemas.openxmlformats.org/spreadsheetml/2006/main" count="591" uniqueCount="248">
  <si>
    <t>Nom du Projet/Programme :</t>
  </si>
  <si>
    <t>Description du Package</t>
  </si>
  <si>
    <t>Coût Estimatif (UC)**</t>
  </si>
  <si>
    <t>Mode de Passation de Marchés</t>
  </si>
  <si>
    <t>Date de publication de l'AAO</t>
  </si>
  <si>
    <t xml:space="preserve">Date de clôture/Date d'ouverture des offres ou propositions </t>
  </si>
  <si>
    <t>Date d'attribution du contrat</t>
  </si>
  <si>
    <t>Montant du contrat (insérer la monnaie) *+</t>
  </si>
  <si>
    <t xml:space="preserve">Date d'achèvement du contrat </t>
  </si>
  <si>
    <t>Commentaires pour l'exécution du contrat</t>
  </si>
  <si>
    <t>Catégorie  ̃</t>
  </si>
  <si>
    <t>Contrôle et Audit - Examen de la Banque (Préalable /à Postériori)***</t>
  </si>
  <si>
    <t>Pays / Organe d'Exécution :</t>
  </si>
  <si>
    <t>Maroc/Office National de l'Electricté et de l'Eau Potable (ONEE)</t>
  </si>
  <si>
    <t>Numéro du Prêt / Don :</t>
  </si>
  <si>
    <t>Système de passation de marchés</t>
  </si>
  <si>
    <t>Numéro du Package</t>
  </si>
  <si>
    <t>SPM-DR5</t>
  </si>
  <si>
    <t>Soustotal composante A</t>
  </si>
  <si>
    <t>Travaux</t>
  </si>
  <si>
    <t>AOO</t>
  </si>
  <si>
    <t>Audit E&amp;S</t>
  </si>
  <si>
    <t>Coût Estimatif (en MAD)**</t>
  </si>
  <si>
    <t>Audit</t>
  </si>
  <si>
    <t>PLAN DE PASSATION DE MARCHÉS - VERSION SIMPLIFIÉE</t>
  </si>
  <si>
    <t xml:space="preserve">Actualisé le </t>
  </si>
  <si>
    <t>Numéro du contrat</t>
  </si>
  <si>
    <t>Composante A "Digitalisation"</t>
  </si>
  <si>
    <t>SPM</t>
  </si>
  <si>
    <t>Mise  en place d'une plateforme digitale d’accès unifié aux données de télégestion</t>
  </si>
  <si>
    <t>Biens</t>
  </si>
  <si>
    <t>Etude pour la mise  en place d'une plateforme digitale  d’accès unifié aux données de télégestion</t>
  </si>
  <si>
    <t>Mise en œuvre d'une solution digitale pour la relève automatique des compteurs de gestion au niveau des adducteurs (DR9, DR6 et DR5)</t>
  </si>
  <si>
    <t xml:space="preserve">Digitalisation du monitoring des performances des groupes de pompage à travers le suivi intelligent des niveaux piézométrique des forages et puits  </t>
  </si>
  <si>
    <t>Digitalisation des outils de recherche de fuites par déploiement des nouvelles techniques de recherche de fuites sur les systèmes adducteurs</t>
  </si>
  <si>
    <t>SPM -DR9</t>
  </si>
  <si>
    <t>Mise en place de l’Agence digitale pour la gestion des relations clients</t>
  </si>
  <si>
    <t>Digitalisation du processus de rapprochement bancaire</t>
  </si>
  <si>
    <t>Mise en place d’un système digital pour la centralisation des documents divers et données financières (à destination interne\externe)</t>
  </si>
  <si>
    <t>Rapprochement PEQ - SAP</t>
  </si>
  <si>
    <t>Mise en place d’un système pour la digitalisation du processus de liquidation et de paiement des dépenses toutes natures confondues</t>
  </si>
  <si>
    <t xml:space="preserve">Etude pour mise en place du système de digitalisation du processus de liquidation et de paiement des dépenses toutes natures confondues  </t>
  </si>
  <si>
    <t>Digitalisation des processus de gestion des référentiels (données de base gérées au niveau du domaine finances)</t>
  </si>
  <si>
    <t>Mise en place d’un système digital pour la centralisation des données physiques et financières (à exploitation en interne)</t>
  </si>
  <si>
    <t>Mise en place d'un SI de Gestion de la dette</t>
  </si>
  <si>
    <t>Refonte de l’Observatoire de l’eau potable</t>
  </si>
  <si>
    <t>Etude pour la montée en puissance du SIG</t>
  </si>
  <si>
    <t>Montée en puissance du SIG et intégration dans le paysage applicatif de l’ONEE BO</t>
  </si>
  <si>
    <t>Mise en place d'une solution digitale pour la programmation et suivi des investissements des projets</t>
  </si>
  <si>
    <t>Etude préalable du projet de mise en place d'une solution digitale pour la programmation et suivi des investissements des projets</t>
  </si>
  <si>
    <t>Implémentation d'une solution digitale pour l'analyse financière des projets d'AEP</t>
  </si>
  <si>
    <t>Mise en place d'un système d'information géographique de gestion du patrimoine foncier</t>
  </si>
  <si>
    <t>Digitalisation du système de la gestion des vignettes</t>
  </si>
  <si>
    <t>Mise en place d'un SI  pour la GPEC, MPO et la formation</t>
  </si>
  <si>
    <t>Mise à niveau de l’infrastructure serveurs et stockage</t>
  </si>
  <si>
    <t>Acquisition de l’infrastructure utilisateurs en support aux projets de digitalisation</t>
  </si>
  <si>
    <t>Acquisition d'équipements et solutions réseaux</t>
  </si>
  <si>
    <t>Acquisition d'équipements et solutions de sécurité</t>
  </si>
  <si>
    <t>Mise en œuvre d’une solution digitalisée pour la fonction d’audit interne à L’ONEE-BO</t>
  </si>
  <si>
    <t>Etude de mise en place d'une solution digitale pour l'audit continu</t>
  </si>
  <si>
    <t>Mise en place d'une solution digitale pour l'audit continu</t>
  </si>
  <si>
    <t>Refonte du site Web de l’ONEE</t>
  </si>
  <si>
    <t>Composante B'' Projets de renforcement de production</t>
  </si>
  <si>
    <t>AEP d'Asfalou</t>
  </si>
  <si>
    <t>Lot 1 : Extension ST</t>
  </si>
  <si>
    <t>Lot n°2 : Ligne électrique</t>
  </si>
  <si>
    <t>AEP de Bouhouda</t>
  </si>
  <si>
    <t>Lot1 : Extension ST</t>
  </si>
  <si>
    <t>Lot 2: Ligne éléctrique</t>
  </si>
  <si>
    <t xml:space="preserve">Travaux </t>
  </si>
  <si>
    <t>Renforcement d’AEP du Système d’Agourai à partir de Boufekrane</t>
  </si>
  <si>
    <t xml:space="preserve">Lot 1 : Conduite </t>
  </si>
  <si>
    <t xml:space="preserve">Lot 2: Génie Civil </t>
  </si>
  <si>
    <t>Lot 3:  Equipement</t>
  </si>
  <si>
    <t>Lot 4: Ligne éléctrique</t>
  </si>
  <si>
    <t>Sous total composante B</t>
  </si>
  <si>
    <t>Composante C "Amélioration des performances techniques""</t>
  </si>
  <si>
    <t>Lot 1 : Acquisition de compteurs gros calibre</t>
  </si>
  <si>
    <t>Lot 2 : Acquisition de compteurs gros calibre</t>
  </si>
  <si>
    <t>Acquisition des compteurs Ultrason</t>
  </si>
  <si>
    <t>Acquisition des groupes de pompage et groupes electrogènes</t>
  </si>
  <si>
    <t>Lot 1 : Acquisition des groupes de pompage et groupes électrogènes</t>
  </si>
  <si>
    <t>Lot 2 : Acquisition des groupes de pompage et groupes électrogènes</t>
  </si>
  <si>
    <t>Acquisition d'un banc d'étalonnage des compteurs gros calibre</t>
  </si>
  <si>
    <t>Acquisition des pièces de rechange (tuyaux et pièces spéciales)  Bouregreg et Oum Azza</t>
  </si>
  <si>
    <t xml:space="preserve">Lot 1: Acquisition des pièces de rechange  Bouregreg </t>
  </si>
  <si>
    <t>Lot 2: Acquisition des pièces de rechange  Oum Azza</t>
  </si>
  <si>
    <t>Acquisition et mise en place des compteurs frontaliers  (DR3-DR5-DR4-DR9)</t>
  </si>
  <si>
    <t>Acquisition et mise en place des compteurs frontaliers de DR3</t>
  </si>
  <si>
    <t>Lot 1 : Acquisition et mise en place des compteurs frontaliers pour les provinces Béni Mellal Azilal-Fqui Ben Saleh</t>
  </si>
  <si>
    <t>Lot 2 : Acquisition et mise en place des compteurs frontaliers pour les provinces Khouribga Khénifra</t>
  </si>
  <si>
    <t>Acquisition et mise en place des compteurs frontaliers de DR4</t>
  </si>
  <si>
    <t>Lot 1 : Acquisition et mise en place des compteurs frontaliers pour Province de Kénitra, Sidi Slimane et Sidi Kacem</t>
  </si>
  <si>
    <t>Lot 2 : Acquisition et mise en place des compteurs frontaliers pour les provinces et préfectures de Khémisset, Skhirate Témara et Salé</t>
  </si>
  <si>
    <t>Acquisition et mise en place des compteurs frontaliers de DR5</t>
  </si>
  <si>
    <t>Lot 1 : Acquisition et mise en place des compteurs frontaliers pour la provinciale de Taounate</t>
  </si>
  <si>
    <t>Lot 2 : Acquisition et mise en place des compteurs frontaliers pour le Secteur de Production Meknès-El Hajeb -Ifrane et la province de Meknès</t>
  </si>
  <si>
    <t>Lot 3 : Acquisition et mise en place des compteurs frontaliers pour la provinciale de Fès</t>
  </si>
  <si>
    <t>Lot 4 : Acquisition et mise en place des compteurs frontaliers pour les provinces de Taza et de Boulemane</t>
  </si>
  <si>
    <t>Acquisition et mise en place des compteurs frontaliers de DR9</t>
  </si>
  <si>
    <t>Lot1 :  Acquisition et mise en place des compteurs frontaliers pour les provinces Larache Tanger Assilah Fahs Anjra et Ouezzane</t>
  </si>
  <si>
    <t>Lot 2 : Acquisition et mise en place des compteurs frontaliers pour les provinces Chefchaouen Tétouan AL Hoceima</t>
  </si>
  <si>
    <t>Renouvellement des compteurs de gestion et facturation relevant de BOUREGREG</t>
  </si>
  <si>
    <t>Installation d'une vanne de régulation sur la conduite de liaison ST Oum Azza et la conduite BR3 au niveau du PK 5.5</t>
  </si>
  <si>
    <t>Réhabilitation des GC des ouvrages de traitement de la ST BOUREGREG. (S1, S2 et S3)</t>
  </si>
  <si>
    <t>Renouvellement des équipements hydromécanique des conduites relevant du Transport de BOUREGREG</t>
  </si>
  <si>
    <t>Réhabilitation d'équipements hydromécaniques à la station de traitement du Bouregreg.</t>
  </si>
  <si>
    <t>Réhabilitation des tronçons vétustes de l’adduction Fouarat Sud</t>
  </si>
  <si>
    <t>Réhabilitation et mise à niveau de la ST BERKANE</t>
  </si>
  <si>
    <t>Réhabilitation de l'adduction Jerada</t>
  </si>
  <si>
    <t>Lot 4 : conduites de réhabilitation des tronçons n°5, n°7, n°8 et n°9  en DN 700 d’un linéaire total de 1650 ml</t>
  </si>
  <si>
    <t>Lot 7: conduites de réhabilitation du tronçon n°10 en DN 600 d’un  Linéaire total de 460 ml.</t>
  </si>
  <si>
    <t>Lot 3 : conduites de réhabilitation des tronçons n°3 et n°6 en DN 700 Et DN 800 d’un linéaire total de 1770 ml</t>
  </si>
  <si>
    <t>Lot 1 : conduites de réhabilitation du tronçon n°12 (Ghougine) en DN600 d’un linéaire total de 6860 ml</t>
  </si>
  <si>
    <t>Lot 5 : conduites de réhabilitation du tronçon n°1 en DN 800 d’un  Linéaire total de 2810 ml</t>
  </si>
  <si>
    <t>Remplacement du tronçon de la nouvelle conduite DN800 au niveau des zones aménagées sur la RN1 à Gzenaya</t>
  </si>
  <si>
    <t>Sous total composante C</t>
  </si>
  <si>
    <t>Assistance à la maitrise d’ouvrage pour la mise en œuvre du plan de transformation digitale de l’ONEE-Branche Eau</t>
  </si>
  <si>
    <t>Appui technique aux composantes B et C du programme BAD16</t>
  </si>
  <si>
    <t xml:space="preserve">Audit des acquisitions </t>
  </si>
  <si>
    <t>Coût Total Travaux</t>
  </si>
  <si>
    <t xml:space="preserve">
Projet de Digitalisation, de Renforcement de la Production et d’Amélioration de la Performance de l’eau potable (PDRAP)</t>
  </si>
  <si>
    <t>B1</t>
  </si>
  <si>
    <t>B2</t>
  </si>
  <si>
    <t>Lot 1 (DR5)</t>
  </si>
  <si>
    <t>B3</t>
  </si>
  <si>
    <t>Lo2 (DR6)</t>
  </si>
  <si>
    <t>B4</t>
  </si>
  <si>
    <t>Lo3 (DR9)</t>
  </si>
  <si>
    <t>B5</t>
  </si>
  <si>
    <t>B6</t>
  </si>
  <si>
    <t>Lot 1: Système adducteur BAB LOUTA</t>
  </si>
  <si>
    <t>B7</t>
  </si>
  <si>
    <t>Lot 2: Système adducteur Aknoul Asfalou</t>
  </si>
  <si>
    <t>B8</t>
  </si>
  <si>
    <t>Lot 3: Systèmes adducteurs du centre de production Tamouda-Raouz-O Martil</t>
  </si>
  <si>
    <t>B9</t>
  </si>
  <si>
    <t>Lot 4: Systèmes adducteurs des centres de production El Hoceima et Ajdir-BNI GMIL</t>
  </si>
  <si>
    <t>B10</t>
  </si>
  <si>
    <t>Lot 5: Systèmes adducteurs du centre de production TARGUIST</t>
  </si>
  <si>
    <t>B11</t>
  </si>
  <si>
    <t>Déploiement des nouvelles technologies au niveau des adductions pour le monitoring des adductions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</si>
  <si>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</si>
  <si>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</si>
  <si>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</si>
  <si>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</si>
  <si>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</si>
  <si>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</si>
  <si>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</si>
  <si>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</si>
  <si>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</si>
  <si>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</si>
  <si>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B12</t>
  </si>
  <si>
    <t>S11</t>
  </si>
  <si>
    <t>B13</t>
  </si>
  <si>
    <t>B14</t>
  </si>
  <si>
    <t>S12</t>
  </si>
  <si>
    <t>B15</t>
  </si>
  <si>
    <t>B16</t>
  </si>
  <si>
    <t>S13</t>
  </si>
  <si>
    <t>B17</t>
  </si>
  <si>
    <t>B18</t>
  </si>
  <si>
    <t>B19</t>
  </si>
  <si>
    <t>B20</t>
  </si>
  <si>
    <t>B21</t>
  </si>
  <si>
    <t>B22</t>
  </si>
  <si>
    <t>S14</t>
  </si>
  <si>
    <t>S15</t>
  </si>
  <si>
    <t>S16</t>
  </si>
  <si>
    <t>B23</t>
  </si>
  <si>
    <t>T1</t>
  </si>
  <si>
    <t>B24</t>
  </si>
  <si>
    <t>T2</t>
  </si>
  <si>
    <t xml:space="preserve">SPM 
</t>
  </si>
  <si>
    <t>T3</t>
  </si>
  <si>
    <t>113/DR5/2025</t>
  </si>
  <si>
    <t xml:space="preserve">SPM </t>
  </si>
  <si>
    <t>T4</t>
  </si>
  <si>
    <t>111/DR5/2025</t>
  </si>
  <si>
    <t>B25</t>
  </si>
  <si>
    <t>T5</t>
  </si>
  <si>
    <t>T6</t>
  </si>
  <si>
    <t>Acquisition des compteurs gros calibre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</si>
  <si>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</si>
  <si>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</si>
  <si>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</si>
  <si>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</si>
  <si>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</si>
  <si>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</si>
  <si>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</si>
  <si>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</si>
  <si>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</si>
  <si>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116 DR3/2025</t>
  </si>
  <si>
    <t>115 DR3/2025</t>
  </si>
  <si>
    <t>B35</t>
  </si>
  <si>
    <t>185/DR4/2025</t>
  </si>
  <si>
    <t>85/DR4/2025</t>
  </si>
  <si>
    <t>B36</t>
  </si>
  <si>
    <t>107/DR5/2025</t>
  </si>
  <si>
    <t>197/DR5/2025</t>
  </si>
  <si>
    <t>110/DR5/2025</t>
  </si>
  <si>
    <t>109/DR5/2025</t>
  </si>
  <si>
    <t>B37</t>
  </si>
  <si>
    <t>242 DR9/2025</t>
  </si>
  <si>
    <t>210 DR9/2025</t>
  </si>
  <si>
    <t>B38</t>
  </si>
  <si>
    <t>Acquisition et mise en place des compteurs frontaliers DRD</t>
  </si>
  <si>
    <t>B39</t>
  </si>
  <si>
    <t>Acquisition et mise en place des compteurs frontaliers DRG</t>
  </si>
  <si>
    <t>273 DRG/2025</t>
  </si>
  <si>
    <t>B40</t>
  </si>
  <si>
    <t>Infrutueux</t>
  </si>
  <si>
    <t>B41</t>
  </si>
  <si>
    <t>T7</t>
  </si>
  <si>
    <t>AUDIT</t>
  </si>
  <si>
    <t>B42</t>
  </si>
  <si>
    <t>B43</t>
  </si>
  <si>
    <t>B44</t>
  </si>
  <si>
    <t>Renouvellement de 4 moteurs des groupes de pompage d'eau brute de Bouregerg</t>
  </si>
  <si>
    <t>T8</t>
  </si>
  <si>
    <t>B45</t>
  </si>
  <si>
    <t>T9</t>
  </si>
  <si>
    <t>Réhabilitation de l'adduction Oued Rmel</t>
  </si>
  <si>
    <t>T10</t>
  </si>
  <si>
    <t>T11</t>
  </si>
  <si>
    <t>T12</t>
  </si>
  <si>
    <t>T13</t>
  </si>
  <si>
    <t>T14</t>
  </si>
  <si>
    <t>Jugement final</t>
  </si>
  <si>
    <t>S17</t>
  </si>
  <si>
    <t>S18</t>
  </si>
  <si>
    <t>S19</t>
  </si>
  <si>
    <t>S20</t>
  </si>
  <si>
    <t>315/S/DPA/2025</t>
  </si>
  <si>
    <t xml:space="preserve"> PLAN DE PASSATION DE MARCHÉS - VERSION SIMPLIFIÉE</t>
  </si>
  <si>
    <t>170/S/DSI/25</t>
  </si>
  <si>
    <t>Services de consultants</t>
  </si>
  <si>
    <t>Refonte du site intranet de l’ONEE</t>
  </si>
  <si>
    <t>Sous total composante D</t>
  </si>
  <si>
    <t>Composante D "APPUI TECHNIQUE/DIGITALISATION""</t>
  </si>
  <si>
    <t>56/DRC/2025</t>
  </si>
  <si>
    <t>Opération à relancer</t>
  </si>
  <si>
    <t>Lot 1: Acquisition de solutions de sécurité informatique</t>
  </si>
  <si>
    <t>B21.1</t>
  </si>
  <si>
    <t>Lot 2: Mise en place d'une solution de supervision (SIEM) pour la sécurité SI</t>
  </si>
  <si>
    <t>B21.2</t>
  </si>
  <si>
    <t xml:space="preserve">Lot 3: Mise en place d'un système de protection et de l'anonymisation des données </t>
  </si>
  <si>
    <t>B46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</si>
</sst>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0\ &quot;DH&quot;"/>
    <numFmt numFmtId="166" formatCode="#,##0.000"/>
    <numFmt numFmtId="167" formatCode="_(&quot;$&quot;* #,##0.00_);_(&quot;$&quot;* \(#,##0.00\);_(&quot;$&quot;* &quot;-&quot;??_);_(@_)"/>
    <numFmt numFmtId="168" formatCode="0.0000"/>
    <numFmt numFmtId="169" formatCode="0.0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Calibri Light"/>
      <family val="1"/>
      <scheme val="major"/>
    </font>
    <font>
      <sz val="8"/>
      <name val="Calibri"/>
      <family val="2"/>
      <scheme val="minor"/>
    </font>
    <font>
      <b/>
      <sz val="10"/>
      <name val="Arial Narrow"/>
      <family val="2"/>
    </font>
    <font>
      <sz val="12"/>
      <color theme="1"/>
      <name val="Arial Narrow"/>
      <family val="2"/>
    </font>
    <font>
      <b/>
      <sz val="14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0"/>
      <color theme="4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2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25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0" fillId="0" borderId="0" xfId="0" applyFont="1"/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4" fillId="0" borderId="6" xfId="0" applyNumberFormat="1" applyFont="1" applyBorder="1" applyAlignment="1">
      <alignment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2" fontId="14" fillId="0" borderId="27" xfId="0" applyNumberFormat="1" applyFont="1" applyBorder="1" applyAlignment="1">
      <alignment horizontal="center" vertical="center" wrapText="1"/>
    </xf>
    <xf numFmtId="164" fontId="14" fillId="0" borderId="27" xfId="0" applyNumberFormat="1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4" fontId="14" fillId="0" borderId="27" xfId="0" applyNumberFormat="1" applyFont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14" fontId="14" fillId="0" borderId="27" xfId="0" applyNumberFormat="1" applyFont="1" applyBorder="1" applyAlignment="1">
      <alignment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2" fontId="9" fillId="6" borderId="5" xfId="0" applyNumberFormat="1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center" vertical="center" wrapText="1"/>
    </xf>
    <xf numFmtId="165" fontId="9" fillId="6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4" borderId="29" xfId="0" applyFont="1" applyFill="1" applyBorder="1" applyAlignment="1">
      <alignment horizontal="left" vertical="center"/>
    </xf>
    <xf numFmtId="0" fontId="8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165" fontId="9" fillId="4" borderId="30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4" fontId="11" fillId="5" borderId="33" xfId="1" applyNumberFormat="1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center" vertical="center" wrapText="1"/>
    </xf>
    <xf numFmtId="165" fontId="9" fillId="5" borderId="32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4" fontId="11" fillId="5" borderId="0" xfId="1" applyNumberFormat="1" applyFont="1" applyFill="1" applyAlignment="1">
      <alignment horizontal="left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65" fontId="9" fillId="5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14" fontId="11" fillId="5" borderId="30" xfId="1" applyNumberFormat="1" applyFont="1" applyFill="1" applyBorder="1" applyAlignment="1">
      <alignment horizontal="left" vertical="center" wrapText="1"/>
    </xf>
    <xf numFmtId="2" fontId="3" fillId="5" borderId="30" xfId="0" applyNumberFormat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165" fontId="9" fillId="5" borderId="30" xfId="0" applyNumberFormat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49" fontId="26" fillId="3" borderId="30" xfId="0" applyNumberFormat="1" applyFont="1" applyFill="1" applyBorder="1" applyAlignment="1">
      <alignment vertical="center"/>
    </xf>
    <xf numFmtId="2" fontId="9" fillId="6" borderId="30" xfId="0" applyNumberFormat="1" applyFont="1" applyFill="1" applyBorder="1" applyAlignment="1">
      <alignment horizontal="center" vertical="center" wrapText="1"/>
    </xf>
    <xf numFmtId="49" fontId="26" fillId="3" borderId="30" xfId="0" applyNumberFormat="1" applyFont="1" applyFill="1" applyBorder="1" applyAlignment="1">
      <alignment horizontal="center" vertical="center" wrapText="1"/>
    </xf>
    <xf numFmtId="49" fontId="26" fillId="3" borderId="31" xfId="0" applyNumberFormat="1" applyFont="1" applyFill="1" applyBorder="1" applyAlignment="1">
      <alignment horizontal="center" vertical="center" wrapText="1"/>
    </xf>
    <xf numFmtId="49" fontId="27" fillId="0" borderId="0" xfId="0" applyNumberFormat="1" applyFont="1"/>
    <xf numFmtId="0" fontId="23" fillId="4" borderId="5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26" fillId="3" borderId="11" xfId="0" applyNumberFormat="1" applyFont="1" applyFill="1" applyBorder="1" applyAlignment="1">
      <alignment vertical="center"/>
    </xf>
    <xf numFmtId="4" fontId="12" fillId="3" borderId="11" xfId="0" applyNumberFormat="1" applyFont="1" applyFill="1" applyBorder="1" applyAlignment="1">
      <alignment horizontal="center" vertical="center" wrapText="1"/>
    </xf>
    <xf numFmtId="49" fontId="26" fillId="3" borderId="18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9" fontId="27" fillId="7" borderId="7" xfId="0" applyNumberFormat="1" applyFont="1" applyFill="1" applyBorder="1" applyAlignment="1">
      <alignment horizontal="center" vertical="center"/>
    </xf>
    <xf numFmtId="49" fontId="26" fillId="7" borderId="6" xfId="0" applyNumberFormat="1" applyFont="1" applyFill="1" applyBorder="1" applyAlignment="1">
      <alignment vertical="center"/>
    </xf>
    <xf numFmtId="49" fontId="27" fillId="7" borderId="15" xfId="0" applyNumberFormat="1" applyFont="1" applyFill="1" applyBorder="1" applyAlignment="1">
      <alignment horizontal="center" vertical="center"/>
    </xf>
    <xf numFmtId="4" fontId="28" fillId="7" borderId="6" xfId="0" applyNumberFormat="1" applyFont="1" applyFill="1" applyBorder="1" applyAlignment="1">
      <alignment horizontal="center" vertical="center"/>
    </xf>
    <xf numFmtId="167" fontId="27" fillId="7" borderId="15" xfId="0" applyNumberFormat="1" applyFont="1" applyFill="1" applyBorder="1" applyAlignment="1">
      <alignment horizontal="center" vertical="center" wrapText="1"/>
    </xf>
    <xf numFmtId="49" fontId="26" fillId="3" borderId="30" xfId="0" applyNumberFormat="1" applyFont="1" applyFill="1" applyBorder="1" applyAlignment="1">
      <alignment horizontal="center" vertical="center"/>
    </xf>
    <xf numFmtId="49" fontId="26" fillId="3" borderId="10" xfId="0" applyNumberFormat="1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49" fontId="26" fillId="3" borderId="36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center" vertical="center" wrapText="1"/>
    </xf>
    <xf numFmtId="166" fontId="27" fillId="7" borderId="15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49" fontId="26" fillId="3" borderId="39" xfId="0" applyNumberFormat="1" applyFont="1" applyFill="1" applyBorder="1" applyAlignment="1">
      <alignment horizontal="center" vertical="center" wrapText="1"/>
    </xf>
    <xf numFmtId="166" fontId="27" fillId="7" borderId="25" xfId="0" applyNumberFormat="1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left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14" fontId="5" fillId="8" borderId="17" xfId="0" applyNumberFormat="1" applyFont="1" applyFill="1" applyBorder="1" applyAlignment="1">
      <alignment horizontal="center" vertical="center" wrapText="1"/>
    </xf>
    <xf numFmtId="14" fontId="5" fillId="8" borderId="6" xfId="0" applyNumberFormat="1" applyFont="1" applyFill="1" applyBorder="1" applyAlignment="1">
      <alignment horizontal="center" vertical="center" wrapText="1"/>
    </xf>
    <xf numFmtId="14" fontId="5" fillId="11" borderId="16" xfId="0" applyNumberFormat="1" applyFont="1" applyFill="1" applyBorder="1" applyAlignment="1">
      <alignment horizontal="center" vertical="center" wrapText="1"/>
    </xf>
    <xf numFmtId="14" fontId="14" fillId="11" borderId="6" xfId="0" applyNumberFormat="1" applyFont="1" applyFill="1" applyBorder="1" applyAlignment="1">
      <alignment horizontal="center" vertical="center" wrapText="1"/>
    </xf>
    <xf numFmtId="14" fontId="14" fillId="11" borderId="16" xfId="0" applyNumberFormat="1" applyFont="1" applyFill="1" applyBorder="1" applyAlignment="1">
      <alignment vertical="center" wrapText="1"/>
    </xf>
    <xf numFmtId="14" fontId="5" fillId="11" borderId="6" xfId="0" applyNumberFormat="1" applyFont="1" applyFill="1" applyBorder="1" applyAlignment="1">
      <alignment horizontal="center" vertical="center" wrapText="1"/>
    </xf>
    <xf numFmtId="14" fontId="14" fillId="11" borderId="6" xfId="0" applyNumberFormat="1" applyFont="1" applyFill="1" applyBorder="1" applyAlignment="1">
      <alignment vertical="center" wrapText="1"/>
    </xf>
    <xf numFmtId="164" fontId="5" fillId="10" borderId="6" xfId="0" applyNumberFormat="1" applyFont="1" applyFill="1" applyBorder="1" applyAlignment="1">
      <alignment horizontal="center" vertical="center" wrapText="1"/>
    </xf>
    <xf numFmtId="14" fontId="14" fillId="11" borderId="27" xfId="0" applyNumberFormat="1" applyFont="1" applyFill="1" applyBorder="1" applyAlignment="1">
      <alignment vertical="center" wrapText="1"/>
    </xf>
    <xf numFmtId="165" fontId="17" fillId="11" borderId="6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vertical="center" wrapText="1"/>
    </xf>
    <xf numFmtId="2" fontId="5" fillId="8" borderId="6" xfId="0" applyNumberFormat="1" applyFont="1" applyFill="1" applyBorder="1" applyAlignment="1">
      <alignment horizontal="center" vertical="center" wrapText="1"/>
    </xf>
    <xf numFmtId="164" fontId="5" fillId="8" borderId="6" xfId="0" applyNumberFormat="1" applyFont="1" applyFill="1" applyBorder="1" applyAlignment="1">
      <alignment horizontal="center" vertical="center" wrapText="1"/>
    </xf>
    <xf numFmtId="14" fontId="14" fillId="8" borderId="6" xfId="0" applyNumberFormat="1" applyFont="1" applyFill="1" applyBorder="1" applyAlignment="1">
      <alignment vertical="center" wrapText="1"/>
    </xf>
    <xf numFmtId="165" fontId="17" fillId="8" borderId="6" xfId="0" applyNumberFormat="1" applyFont="1" applyFill="1" applyBorder="1" applyAlignment="1">
      <alignment horizontal="center" vertical="center" wrapText="1"/>
    </xf>
    <xf numFmtId="14" fontId="5" fillId="8" borderId="25" xfId="0" applyNumberFormat="1" applyFont="1" applyFill="1" applyBorder="1" applyAlignment="1">
      <alignment horizontal="center" vertical="center" wrapText="1"/>
    </xf>
    <xf numFmtId="168" fontId="5" fillId="11" borderId="6" xfId="0" applyNumberFormat="1" applyFont="1" applyFill="1" applyBorder="1" applyAlignment="1">
      <alignment horizontal="center" vertical="center" wrapText="1"/>
    </xf>
    <xf numFmtId="166" fontId="12" fillId="3" borderId="11" xfId="0" applyNumberFormat="1" applyFont="1" applyFill="1" applyBorder="1" applyAlignment="1">
      <alignment horizontal="center" vertical="center" wrapText="1"/>
    </xf>
    <xf numFmtId="164" fontId="14" fillId="10" borderId="6" xfId="0" applyNumberFormat="1" applyFont="1" applyFill="1" applyBorder="1" applyAlignment="1">
      <alignment horizontal="center" vertical="center" wrapText="1"/>
    </xf>
    <xf numFmtId="14" fontId="6" fillId="12" borderId="0" xfId="0" applyNumberFormat="1" applyFont="1" applyFill="1" applyAlignment="1">
      <alignment horizontal="left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164" fontId="14" fillId="11" borderId="6" xfId="0" applyNumberFormat="1" applyFont="1" applyFill="1" applyBorder="1" applyAlignment="1">
      <alignment horizontal="center" vertical="center" wrapText="1"/>
    </xf>
    <xf numFmtId="14" fontId="5" fillId="10" borderId="6" xfId="0" applyNumberFormat="1" applyFont="1" applyFill="1" applyBorder="1" applyAlignment="1">
      <alignment horizontal="center" vertical="center" wrapText="1"/>
    </xf>
    <xf numFmtId="168" fontId="14" fillId="0" borderId="16" xfId="0" applyNumberFormat="1" applyFont="1" applyBorder="1" applyAlignment="1">
      <alignment horizontal="center" vertical="center" wrapText="1"/>
    </xf>
    <xf numFmtId="169" fontId="14" fillId="0" borderId="16" xfId="0" applyNumberFormat="1" applyFont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164" fontId="5" fillId="11" borderId="6" xfId="0" applyNumberFormat="1" applyFont="1" applyFill="1" applyBorder="1" applyAlignment="1">
      <alignment horizontal="center" vertical="center" wrapText="1"/>
    </xf>
    <xf numFmtId="14" fontId="5" fillId="10" borderId="27" xfId="0" applyNumberFormat="1" applyFont="1" applyFill="1" applyBorder="1" applyAlignment="1">
      <alignment horizontal="center" vertical="center" wrapText="1"/>
    </xf>
    <xf numFmtId="2" fontId="5" fillId="11" borderId="6" xfId="0" applyNumberFormat="1" applyFont="1" applyFill="1" applyBorder="1" applyAlignment="1">
      <alignment horizontal="center" vertical="center" wrapText="1"/>
    </xf>
    <xf numFmtId="169" fontId="14" fillId="0" borderId="6" xfId="0" applyNumberFormat="1" applyFont="1" applyBorder="1" applyAlignment="1">
      <alignment horizontal="center" vertical="center" wrapText="1"/>
    </xf>
    <xf numFmtId="168" fontId="14" fillId="0" borderId="27" xfId="0" applyNumberFormat="1" applyFont="1" applyBorder="1" applyAlignment="1">
      <alignment horizontal="center" vertical="center" wrapText="1"/>
    </xf>
    <xf numFmtId="168" fontId="14" fillId="0" borderId="6" xfId="0" applyNumberFormat="1" applyFont="1" applyBorder="1" applyAlignment="1">
      <alignment horizontal="center" vertical="center" wrapText="1"/>
    </xf>
    <xf numFmtId="14" fontId="14" fillId="10" borderId="6" xfId="0" applyNumberFormat="1" applyFont="1" applyFill="1" applyBorder="1" applyAlignment="1">
      <alignment horizontal="center" vertical="center" wrapText="1"/>
    </xf>
    <xf numFmtId="2" fontId="14" fillId="10" borderId="6" xfId="0" applyNumberFormat="1" applyFont="1" applyFill="1" applyBorder="1" applyAlignment="1">
      <alignment horizontal="center" vertical="center" wrapText="1"/>
    </xf>
    <xf numFmtId="14" fontId="14" fillId="10" borderId="6" xfId="0" applyNumberFormat="1" applyFont="1" applyFill="1" applyBorder="1" applyAlignment="1">
      <alignment vertical="center" wrapText="1"/>
    </xf>
    <xf numFmtId="165" fontId="17" fillId="10" borderId="6" xfId="0" applyNumberFormat="1" applyFont="1" applyFill="1" applyBorder="1" applyAlignment="1">
      <alignment horizontal="center" vertical="center" wrapText="1"/>
    </xf>
    <xf numFmtId="14" fontId="14" fillId="10" borderId="27" xfId="0" applyNumberFormat="1" applyFont="1" applyFill="1" applyBorder="1" applyAlignment="1">
      <alignment vertical="center" wrapText="1"/>
    </xf>
    <xf numFmtId="165" fontId="17" fillId="10" borderId="27" xfId="0" applyNumberFormat="1" applyFont="1" applyFill="1" applyBorder="1" applyAlignment="1">
      <alignment horizontal="center" vertical="center" wrapText="1"/>
    </xf>
    <xf numFmtId="4" fontId="26" fillId="3" borderId="11" xfId="0" applyNumberFormat="1" applyFont="1" applyFill="1" applyBorder="1" applyAlignment="1">
      <alignment vertical="center" wrapText="1"/>
    </xf>
    <xf numFmtId="4" fontId="29" fillId="7" borderId="6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5" fillId="11" borderId="9" xfId="0" applyNumberFormat="1" applyFont="1" applyFill="1" applyBorder="1" applyAlignment="1">
      <alignment horizontal="center" vertical="center" wrapText="1"/>
    </xf>
    <xf numFmtId="14" fontId="14" fillId="11" borderId="9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left" vertical="center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4" fillId="10" borderId="0" xfId="0" applyFont="1" applyFill="1" applyAlignment="1">
      <alignment horizontal="center" vertical="center"/>
    </xf>
    <xf numFmtId="169" fontId="14" fillId="0" borderId="9" xfId="0" applyNumberFormat="1" applyFont="1" applyBorder="1" applyAlignment="1">
      <alignment horizontal="center" vertical="center" wrapText="1"/>
    </xf>
    <xf numFmtId="2" fontId="5" fillId="10" borderId="6" xfId="0" applyNumberFormat="1" applyFont="1" applyFill="1" applyBorder="1" applyAlignment="1">
      <alignment horizontal="center" vertical="center" wrapText="1"/>
    </xf>
    <xf numFmtId="2" fontId="14" fillId="10" borderId="27" xfId="0" applyNumberFormat="1" applyFont="1" applyFill="1" applyBorder="1" applyAlignment="1">
      <alignment horizontal="center" vertical="center" wrapText="1"/>
    </xf>
    <xf numFmtId="2" fontId="5" fillId="10" borderId="16" xfId="0" applyNumberFormat="1" applyFont="1" applyFill="1" applyBorder="1" applyAlignment="1">
      <alignment horizontal="center" vertical="center" wrapText="1"/>
    </xf>
    <xf numFmtId="14" fontId="5" fillId="10" borderId="17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4" fontId="14" fillId="10" borderId="27" xfId="0" applyNumberFormat="1" applyFont="1" applyFill="1" applyBorder="1" applyAlignment="1">
      <alignment horizontal="center" vertical="center" wrapText="1"/>
    </xf>
    <xf numFmtId="165" fontId="18" fillId="10" borderId="27" xfId="0" applyNumberFormat="1" applyFont="1" applyFill="1" applyBorder="1" applyAlignment="1">
      <alignment horizontal="center" vertical="center" wrapText="1"/>
    </xf>
    <xf numFmtId="14" fontId="5" fillId="10" borderId="35" xfId="0" applyNumberFormat="1" applyFont="1" applyFill="1" applyBorder="1" applyAlignment="1">
      <alignment horizontal="center" vertical="center" wrapText="1"/>
    </xf>
    <xf numFmtId="14" fontId="14" fillId="10" borderId="16" xfId="0" applyNumberFormat="1" applyFont="1" applyFill="1" applyBorder="1" applyAlignment="1">
      <alignment vertical="center" wrapText="1"/>
    </xf>
    <xf numFmtId="165" fontId="17" fillId="10" borderId="16" xfId="0" applyNumberFormat="1" applyFont="1" applyFill="1" applyBorder="1" applyAlignment="1">
      <alignment horizontal="center" vertical="center" wrapText="1"/>
    </xf>
    <xf numFmtId="164" fontId="26" fillId="3" borderId="30" xfId="0" applyNumberFormat="1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2" fontId="5" fillId="10" borderId="27" xfId="0" applyNumberFormat="1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49" fontId="26" fillId="3" borderId="6" xfId="0" applyNumberFormat="1" applyFont="1" applyFill="1" applyBorder="1" applyAlignment="1">
      <alignment horizontal="center" vertical="center"/>
    </xf>
    <xf numFmtId="14" fontId="5" fillId="10" borderId="23" xfId="0" applyNumberFormat="1" applyFont="1" applyFill="1" applyBorder="1" applyAlignment="1">
      <alignment horizontal="center"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14" fontId="5" fillId="10" borderId="25" xfId="0" applyNumberFormat="1" applyFont="1" applyFill="1" applyBorder="1" applyAlignment="1">
      <alignment horizontal="center" vertical="center" wrapText="1"/>
    </xf>
    <xf numFmtId="14" fontId="5" fillId="13" borderId="16" xfId="0" applyNumberFormat="1" applyFont="1" applyFill="1" applyBorder="1" applyAlignment="1">
      <alignment horizontal="center" vertical="center" wrapText="1"/>
    </xf>
    <xf numFmtId="14" fontId="5" fillId="13" borderId="6" xfId="0" applyNumberFormat="1" applyFont="1" applyFill="1" applyBorder="1" applyAlignment="1">
      <alignment horizontal="center" vertical="center" wrapText="1"/>
    </xf>
    <xf numFmtId="14" fontId="5" fillId="0" borderId="25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5" fontId="17" fillId="0" borderId="6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30" fillId="13" borderId="6" xfId="0" applyNumberFormat="1" applyFont="1" applyFill="1" applyBorder="1" applyAlignment="1">
      <alignment horizontal="center" vertical="center" wrapText="1"/>
    </xf>
    <xf numFmtId="14" fontId="30" fillId="13" borderId="6" xfId="0" applyNumberFormat="1" applyFont="1" applyFill="1" applyBorder="1" applyAlignment="1">
      <alignment vertical="center" wrapText="1"/>
    </xf>
    <xf numFmtId="14" fontId="30" fillId="10" borderId="25" xfId="0" applyNumberFormat="1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 wrapText="1"/>
    </xf>
    <xf numFmtId="164" fontId="31" fillId="0" borderId="16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44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14" fontId="31" fillId="0" borderId="6" xfId="0" applyNumberFormat="1" applyFont="1" applyFill="1" applyBorder="1" applyAlignment="1">
      <alignment horizontal="center" vertical="center" wrapText="1"/>
    </xf>
    <xf numFmtId="14" fontId="31" fillId="10" borderId="6" xfId="0" applyNumberFormat="1" applyFont="1" applyFill="1" applyBorder="1" applyAlignment="1">
      <alignment horizontal="center" vertical="center" wrapText="1"/>
    </xf>
    <xf numFmtId="14" fontId="31" fillId="10" borderId="25" xfId="0" applyNumberFormat="1" applyFont="1" applyFill="1" applyBorder="1" applyAlignment="1">
      <alignment horizontal="center" vertical="center" wrapText="1"/>
    </xf>
    <xf numFmtId="14" fontId="31" fillId="10" borderId="17" xfId="0" applyNumberFormat="1" applyFont="1" applyFill="1" applyBorder="1" applyAlignment="1">
      <alignment horizontal="center" vertical="center" wrapText="1"/>
    </xf>
    <xf numFmtId="0" fontId="31" fillId="10" borderId="24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1" fillId="10" borderId="44" xfId="0" applyFont="1" applyFill="1" applyBorder="1" applyAlignment="1">
      <alignment horizontal="left" vertical="center" wrapText="1"/>
    </xf>
    <xf numFmtId="0" fontId="5" fillId="10" borderId="15" xfId="0" applyFont="1" applyFill="1" applyBorder="1" applyAlignment="1">
      <alignment horizontal="left" vertical="center" wrapText="1"/>
    </xf>
    <xf numFmtId="0" fontId="5" fillId="10" borderId="7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22"/>
  <sheetViews>
    <sheetView tabSelected="1" topLeftCell="A91" zoomScale="87" zoomScaleNormal="87" workbookViewId="0">
      <selection activeCell="J124" sqref="J124"/>
    </sheetView>
  </sheetViews>
  <sheetFormatPr baseColWidth="10" defaultColWidth="8.7109375" defaultRowHeight="33" customHeight="1" x14ac:dyDescent="0.25"/>
  <cols>
    <col min="1" max="1" width="15.5703125" style="186" customWidth="1"/>
    <col min="2" max="2" width="12.140625" style="6" customWidth="1"/>
    <col min="3" max="3" width="37.85546875" customWidth="1"/>
    <col min="4" max="4" width="12.28515625" style="6" customWidth="1"/>
    <col min="5" max="5" width="12.42578125" customWidth="1"/>
    <col min="6" max="6" width="11.28515625" customWidth="1"/>
    <col min="7" max="7" width="11.28515625" style="6" customWidth="1"/>
    <col min="8" max="8" width="13.140625" style="6" customWidth="1"/>
    <col min="9" max="11" width="12.28515625" customWidth="1"/>
    <col min="12" max="13" width="12.42578125" customWidth="1"/>
    <col min="14" max="14" width="11.140625" customWidth="1"/>
    <col min="15" max="15" width="16.85546875" customWidth="1"/>
  </cols>
  <sheetData>
    <row r="1" spans="1:15" s="11" customFormat="1" ht="33" customHeight="1" x14ac:dyDescent="0.35">
      <c r="A1" s="236" t="s">
        <v>24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ht="33" customHeight="1" x14ac:dyDescent="0.25">
      <c r="A2" s="178"/>
      <c r="B2" s="4"/>
      <c r="C2" s="1"/>
      <c r="D2" s="4"/>
      <c r="E2" s="1"/>
      <c r="F2" s="1"/>
      <c r="G2" s="4"/>
      <c r="H2" s="4"/>
      <c r="I2" s="1"/>
      <c r="J2" s="1"/>
      <c r="K2" s="2"/>
      <c r="L2" s="2"/>
      <c r="M2" s="2"/>
      <c r="N2" s="2"/>
      <c r="O2" s="2"/>
    </row>
    <row r="3" spans="1:15" ht="33" customHeight="1" x14ac:dyDescent="0.3">
      <c r="A3" s="246" t="s">
        <v>12</v>
      </c>
      <c r="B3" s="247"/>
      <c r="C3" s="240" t="s">
        <v>13</v>
      </c>
      <c r="D3" s="241"/>
      <c r="E3" s="241"/>
      <c r="F3" s="242"/>
      <c r="G3" s="8"/>
      <c r="H3" s="5"/>
      <c r="J3" s="3"/>
      <c r="K3" s="3"/>
      <c r="L3" s="3"/>
      <c r="M3" s="3"/>
      <c r="N3" s="3"/>
      <c r="O3" s="3"/>
    </row>
    <row r="4" spans="1:15" ht="33" customHeight="1" x14ac:dyDescent="0.3">
      <c r="A4" s="246" t="s">
        <v>0</v>
      </c>
      <c r="B4" s="247"/>
      <c r="C4" s="240" t="s">
        <v>121</v>
      </c>
      <c r="D4" s="241"/>
      <c r="E4" s="241"/>
      <c r="F4" s="242"/>
      <c r="G4" s="8"/>
      <c r="H4" s="5"/>
      <c r="J4" s="3"/>
      <c r="K4" s="3"/>
      <c r="L4" s="3"/>
      <c r="M4" s="3"/>
      <c r="N4" s="3"/>
      <c r="O4" s="3"/>
    </row>
    <row r="5" spans="1:15" ht="33" customHeight="1" x14ac:dyDescent="0.3">
      <c r="A5" s="246" t="s">
        <v>14</v>
      </c>
      <c r="B5" s="247"/>
      <c r="C5" s="243"/>
      <c r="D5" s="244"/>
      <c r="E5" s="244"/>
      <c r="F5" s="245"/>
      <c r="J5" s="3"/>
      <c r="K5" s="3"/>
      <c r="L5" s="3"/>
      <c r="M5" s="3"/>
      <c r="N5" s="3"/>
      <c r="O5" s="3"/>
    </row>
    <row r="6" spans="1:15" ht="33" customHeight="1" thickBot="1" x14ac:dyDescent="0.35">
      <c r="A6" s="179"/>
      <c r="B6" s="9" t="s">
        <v>25</v>
      </c>
      <c r="C6" s="150">
        <v>46189</v>
      </c>
      <c r="D6" s="7"/>
      <c r="E6" s="3"/>
      <c r="F6" s="3"/>
      <c r="G6" s="7"/>
      <c r="H6" s="7"/>
      <c r="I6" s="3"/>
      <c r="J6" s="3"/>
      <c r="K6" s="3"/>
      <c r="L6" s="3"/>
      <c r="M6" s="3"/>
      <c r="N6" s="3"/>
      <c r="O6" s="3"/>
    </row>
    <row r="7" spans="1:15" ht="33" customHeight="1" thickBot="1" x14ac:dyDescent="0.3">
      <c r="A7" s="237" t="s">
        <v>234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9"/>
    </row>
    <row r="8" spans="1:15" ht="33" customHeight="1" x14ac:dyDescent="0.25">
      <c r="A8" s="248" t="s">
        <v>15</v>
      </c>
      <c r="B8" s="248" t="s">
        <v>16</v>
      </c>
      <c r="C8" s="248" t="s">
        <v>1</v>
      </c>
      <c r="D8" s="248" t="s">
        <v>10</v>
      </c>
      <c r="E8" s="248" t="s">
        <v>22</v>
      </c>
      <c r="F8" s="248" t="s">
        <v>2</v>
      </c>
      <c r="G8" s="248" t="s">
        <v>3</v>
      </c>
      <c r="H8" s="248" t="s">
        <v>11</v>
      </c>
      <c r="I8" s="248" t="s">
        <v>4</v>
      </c>
      <c r="J8" s="248" t="s">
        <v>5</v>
      </c>
      <c r="K8" s="248" t="s">
        <v>6</v>
      </c>
      <c r="L8" s="248" t="s">
        <v>26</v>
      </c>
      <c r="M8" s="248" t="s">
        <v>7</v>
      </c>
      <c r="N8" s="248" t="s">
        <v>8</v>
      </c>
      <c r="O8" s="248" t="s">
        <v>9</v>
      </c>
    </row>
    <row r="9" spans="1:15" ht="33" customHeight="1" x14ac:dyDescent="0.25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</row>
    <row r="10" spans="1:15" ht="33" customHeight="1" thickBot="1" x14ac:dyDescent="0.3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</row>
    <row r="11" spans="1:15" s="22" customFormat="1" ht="33" customHeight="1" thickBot="1" x14ac:dyDescent="0.3">
      <c r="A11" s="18" t="s">
        <v>27</v>
      </c>
      <c r="B11" s="1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116"/>
    </row>
    <row r="12" spans="1:15" s="27" customFormat="1" ht="33" customHeight="1" thickTop="1" thickBot="1" x14ac:dyDescent="0.3">
      <c r="A12" s="180" t="s">
        <v>28</v>
      </c>
      <c r="B12" s="10" t="s">
        <v>122</v>
      </c>
      <c r="C12" s="13" t="s">
        <v>29</v>
      </c>
      <c r="D12" s="10" t="s">
        <v>30</v>
      </c>
      <c r="E12" s="189">
        <v>30</v>
      </c>
      <c r="F12" s="14">
        <f>E12/13.17319</f>
        <v>2.2773527141110086</v>
      </c>
      <c r="G12" s="10" t="s">
        <v>20</v>
      </c>
      <c r="H12" s="10" t="s">
        <v>23</v>
      </c>
      <c r="I12" s="156">
        <v>46135</v>
      </c>
      <c r="J12" s="156">
        <f>I12+30</f>
        <v>46165</v>
      </c>
      <c r="K12" s="156">
        <f>J12+90</f>
        <v>46255</v>
      </c>
      <c r="L12" s="165"/>
      <c r="M12" s="166"/>
      <c r="N12" s="192">
        <f>K12+30+540</f>
        <v>46825</v>
      </c>
      <c r="O12" s="26"/>
    </row>
    <row r="13" spans="1:15" s="27" customFormat="1" ht="33" customHeight="1" thickBot="1" x14ac:dyDescent="0.3">
      <c r="A13" s="181" t="s">
        <v>32</v>
      </c>
      <c r="B13" s="28"/>
      <c r="C13" s="28"/>
      <c r="D13" s="10"/>
      <c r="E13" s="164"/>
      <c r="F13" s="29"/>
      <c r="G13" s="10"/>
      <c r="H13" s="10"/>
      <c r="I13" s="153"/>
      <c r="J13" s="153"/>
      <c r="K13" s="153"/>
      <c r="L13" s="163"/>
      <c r="M13" s="193"/>
      <c r="N13" s="192"/>
      <c r="O13" s="26"/>
    </row>
    <row r="14" spans="1:15" s="27" customFormat="1" ht="33" customHeight="1" thickBot="1" x14ac:dyDescent="0.3">
      <c r="A14" s="180" t="s">
        <v>28</v>
      </c>
      <c r="B14" s="10" t="s">
        <v>123</v>
      </c>
      <c r="C14" s="13" t="s">
        <v>124</v>
      </c>
      <c r="D14" s="10" t="s">
        <v>30</v>
      </c>
      <c r="E14" s="189">
        <v>11</v>
      </c>
      <c r="F14" s="14">
        <f>E14/13.17319</f>
        <v>0.83502932850736988</v>
      </c>
      <c r="G14" s="10" t="s">
        <v>20</v>
      </c>
      <c r="H14" s="10" t="s">
        <v>23</v>
      </c>
      <c r="I14" s="153">
        <v>45866</v>
      </c>
      <c r="J14" s="153">
        <f>I14+30</f>
        <v>45896</v>
      </c>
      <c r="K14" s="153">
        <f>J14+90</f>
        <v>45986</v>
      </c>
      <c r="L14" s="165"/>
      <c r="M14" s="166"/>
      <c r="N14" s="192">
        <f>K14+30+300</f>
        <v>46316</v>
      </c>
      <c r="O14" s="26"/>
    </row>
    <row r="15" spans="1:15" s="27" customFormat="1" ht="33" customHeight="1" thickBot="1" x14ac:dyDescent="0.3">
      <c r="A15" s="180" t="s">
        <v>28</v>
      </c>
      <c r="B15" s="10" t="s">
        <v>125</v>
      </c>
      <c r="C15" s="13" t="s">
        <v>126</v>
      </c>
      <c r="D15" s="10" t="s">
        <v>30</v>
      </c>
      <c r="E15" s="189">
        <v>11</v>
      </c>
      <c r="F15" s="14">
        <f>E15/13.17319</f>
        <v>0.83502932850736988</v>
      </c>
      <c r="G15" s="10" t="s">
        <v>20</v>
      </c>
      <c r="H15" s="10" t="s">
        <v>23</v>
      </c>
      <c r="I15" s="153">
        <v>45866</v>
      </c>
      <c r="J15" s="153">
        <f>I15+30</f>
        <v>45896</v>
      </c>
      <c r="K15" s="153">
        <f>J15+60</f>
        <v>45956</v>
      </c>
      <c r="L15" s="165"/>
      <c r="M15" s="166"/>
      <c r="N15" s="192">
        <f>K15+30+300</f>
        <v>46286</v>
      </c>
      <c r="O15" s="26"/>
    </row>
    <row r="16" spans="1:15" s="27" customFormat="1" ht="33" customHeight="1" thickBot="1" x14ac:dyDescent="0.3">
      <c r="A16" s="180" t="s">
        <v>28</v>
      </c>
      <c r="B16" s="10" t="s">
        <v>127</v>
      </c>
      <c r="C16" s="13" t="s">
        <v>128</v>
      </c>
      <c r="D16" s="10" t="s">
        <v>30</v>
      </c>
      <c r="E16" s="189">
        <v>10</v>
      </c>
      <c r="F16" s="14">
        <f>E16/13.17319</f>
        <v>0.75911757137033631</v>
      </c>
      <c r="G16" s="10" t="s">
        <v>20</v>
      </c>
      <c r="H16" s="10" t="s">
        <v>23</v>
      </c>
      <c r="I16" s="153">
        <v>45866</v>
      </c>
      <c r="J16" s="153">
        <f>I16+30</f>
        <v>45896</v>
      </c>
      <c r="K16" s="153">
        <f>J16+90</f>
        <v>45986</v>
      </c>
      <c r="L16" s="165"/>
      <c r="M16" s="166"/>
      <c r="N16" s="192">
        <f>K16+30+300</f>
        <v>46316</v>
      </c>
      <c r="O16" s="26"/>
    </row>
    <row r="17" spans="1:15" s="27" customFormat="1" ht="47.25" customHeight="1" thickBot="1" x14ac:dyDescent="0.3">
      <c r="A17" s="180" t="s">
        <v>28</v>
      </c>
      <c r="B17" s="10" t="s">
        <v>129</v>
      </c>
      <c r="C17" s="13" t="s">
        <v>33</v>
      </c>
      <c r="D17" s="10" t="s">
        <v>30</v>
      </c>
      <c r="E17" s="189">
        <v>3</v>
      </c>
      <c r="F17" s="14">
        <f>E17/13.17319</f>
        <v>0.22773527141110089</v>
      </c>
      <c r="G17" s="10" t="s">
        <v>20</v>
      </c>
      <c r="H17" s="10" t="s">
        <v>23</v>
      </c>
      <c r="I17" s="153">
        <v>46019</v>
      </c>
      <c r="J17" s="153">
        <f>I17+30</f>
        <v>46049</v>
      </c>
      <c r="K17" s="153">
        <f>J17+90</f>
        <v>46139</v>
      </c>
      <c r="L17" s="165"/>
      <c r="M17" s="166"/>
      <c r="N17" s="192">
        <f>K17+30+360</f>
        <v>46529</v>
      </c>
      <c r="O17" s="26"/>
    </row>
    <row r="18" spans="1:15" s="27" customFormat="1" ht="33" customHeight="1" thickBot="1" x14ac:dyDescent="0.3">
      <c r="A18" s="254" t="s">
        <v>34</v>
      </c>
      <c r="B18" s="255"/>
      <c r="C18" s="256"/>
      <c r="D18" s="31"/>
      <c r="E18" s="190"/>
      <c r="F18" s="34"/>
      <c r="G18" s="31"/>
      <c r="H18" s="31"/>
      <c r="I18" s="158"/>
      <c r="J18" s="158"/>
      <c r="K18" s="158"/>
      <c r="L18" s="194"/>
      <c r="M18" s="195"/>
      <c r="N18" s="196"/>
      <c r="O18" s="37"/>
    </row>
    <row r="19" spans="1:15" s="27" customFormat="1" ht="33" customHeight="1" thickTop="1" thickBot="1" x14ac:dyDescent="0.3">
      <c r="A19" s="182" t="s">
        <v>17</v>
      </c>
      <c r="B19" s="96" t="s">
        <v>130</v>
      </c>
      <c r="C19" s="38" t="s">
        <v>131</v>
      </c>
      <c r="D19" s="96" t="s">
        <v>30</v>
      </c>
      <c r="E19" s="191">
        <v>15</v>
      </c>
      <c r="F19" s="14">
        <f t="shared" ref="F19:F33" si="0">E19/13.17319</f>
        <v>1.1386763570555043</v>
      </c>
      <c r="G19" s="96" t="s">
        <v>20</v>
      </c>
      <c r="H19" s="96" t="s">
        <v>23</v>
      </c>
      <c r="I19" s="153">
        <v>46019</v>
      </c>
      <c r="J19" s="156">
        <f t="shared" ref="J19:J29" si="1">I19+30</f>
        <v>46049</v>
      </c>
      <c r="K19" s="156">
        <f t="shared" ref="K19:K39" si="2">J19+90</f>
        <v>46139</v>
      </c>
      <c r="L19" s="197"/>
      <c r="M19" s="198"/>
      <c r="N19" s="192">
        <f t="shared" ref="N19:N24" si="3">K19+30+300</f>
        <v>46469</v>
      </c>
      <c r="O19" s="40"/>
    </row>
    <row r="20" spans="1:15" s="27" customFormat="1" ht="33" customHeight="1" thickBot="1" x14ac:dyDescent="0.3">
      <c r="A20" s="180" t="s">
        <v>17</v>
      </c>
      <c r="B20" s="10" t="s">
        <v>132</v>
      </c>
      <c r="C20" s="13" t="s">
        <v>133</v>
      </c>
      <c r="D20" s="10" t="s">
        <v>30</v>
      </c>
      <c r="E20" s="189">
        <v>11</v>
      </c>
      <c r="F20" s="14">
        <f t="shared" si="0"/>
        <v>0.83502932850736988</v>
      </c>
      <c r="G20" s="10" t="s">
        <v>20</v>
      </c>
      <c r="H20" s="10" t="s">
        <v>23</v>
      </c>
      <c r="I20" s="153">
        <v>46115</v>
      </c>
      <c r="J20" s="153">
        <f>I20+30</f>
        <v>46145</v>
      </c>
      <c r="K20" s="153">
        <f t="shared" si="2"/>
        <v>46235</v>
      </c>
      <c r="L20" s="165"/>
      <c r="M20" s="166"/>
      <c r="N20" s="192">
        <f t="shared" si="3"/>
        <v>46565</v>
      </c>
      <c r="O20" s="26"/>
    </row>
    <row r="21" spans="1:15" s="27" customFormat="1" ht="33" customHeight="1" thickBot="1" x14ac:dyDescent="0.3">
      <c r="A21" s="180" t="s">
        <v>35</v>
      </c>
      <c r="B21" s="10" t="s">
        <v>134</v>
      </c>
      <c r="C21" s="13" t="s">
        <v>135</v>
      </c>
      <c r="D21" s="10" t="s">
        <v>30</v>
      </c>
      <c r="E21" s="189">
        <v>12</v>
      </c>
      <c r="F21" s="14">
        <f t="shared" si="0"/>
        <v>0.91094108564440357</v>
      </c>
      <c r="G21" s="10" t="s">
        <v>20</v>
      </c>
      <c r="H21" s="10" t="s">
        <v>23</v>
      </c>
      <c r="I21" s="153">
        <v>46019</v>
      </c>
      <c r="J21" s="153">
        <f t="shared" si="1"/>
        <v>46049</v>
      </c>
      <c r="K21" s="153">
        <f t="shared" si="2"/>
        <v>46139</v>
      </c>
      <c r="L21" s="165"/>
      <c r="M21" s="166"/>
      <c r="N21" s="192">
        <f t="shared" si="3"/>
        <v>46469</v>
      </c>
      <c r="O21" s="26"/>
    </row>
    <row r="22" spans="1:15" s="27" customFormat="1" ht="33" customHeight="1" thickBot="1" x14ac:dyDescent="0.3">
      <c r="A22" s="180" t="s">
        <v>35</v>
      </c>
      <c r="B22" s="10" t="s">
        <v>136</v>
      </c>
      <c r="C22" s="13" t="s">
        <v>137</v>
      </c>
      <c r="D22" s="10" t="s">
        <v>30</v>
      </c>
      <c r="E22" s="189">
        <v>11</v>
      </c>
      <c r="F22" s="14">
        <f t="shared" si="0"/>
        <v>0.83502932850736988</v>
      </c>
      <c r="G22" s="10" t="s">
        <v>20</v>
      </c>
      <c r="H22" s="10" t="s">
        <v>23</v>
      </c>
      <c r="I22" s="153">
        <v>46206</v>
      </c>
      <c r="J22" s="153">
        <f t="shared" si="1"/>
        <v>46236</v>
      </c>
      <c r="K22" s="153">
        <f t="shared" si="2"/>
        <v>46326</v>
      </c>
      <c r="L22" s="165"/>
      <c r="M22" s="166"/>
      <c r="N22" s="192">
        <f t="shared" si="3"/>
        <v>46656</v>
      </c>
      <c r="O22" s="26"/>
    </row>
    <row r="23" spans="1:15" s="27" customFormat="1" ht="33" customHeight="1" thickBot="1" x14ac:dyDescent="0.3">
      <c r="A23" s="180" t="s">
        <v>35</v>
      </c>
      <c r="B23" s="10" t="s">
        <v>138</v>
      </c>
      <c r="C23" s="13" t="s">
        <v>139</v>
      </c>
      <c r="D23" s="10" t="s">
        <v>30</v>
      </c>
      <c r="E23" s="189">
        <v>11</v>
      </c>
      <c r="F23" s="14">
        <f t="shared" si="0"/>
        <v>0.83502932850736988</v>
      </c>
      <c r="G23" s="10" t="s">
        <v>20</v>
      </c>
      <c r="H23" s="10" t="s">
        <v>23</v>
      </c>
      <c r="I23" s="153">
        <v>46206</v>
      </c>
      <c r="J23" s="153">
        <f t="shared" si="1"/>
        <v>46236</v>
      </c>
      <c r="K23" s="153">
        <f t="shared" si="2"/>
        <v>46326</v>
      </c>
      <c r="L23" s="165"/>
      <c r="M23" s="166"/>
      <c r="N23" s="192">
        <f t="shared" si="3"/>
        <v>46656</v>
      </c>
      <c r="O23" s="26"/>
    </row>
    <row r="24" spans="1:15" s="27" customFormat="1" ht="33" customHeight="1" thickBot="1" x14ac:dyDescent="0.3">
      <c r="A24" s="180" t="s">
        <v>28</v>
      </c>
      <c r="B24" s="10" t="s">
        <v>140</v>
      </c>
      <c r="C24" s="13" t="s">
        <v>141</v>
      </c>
      <c r="D24" s="10" t="s">
        <v>30</v>
      </c>
      <c r="E24" s="164">
        <v>30</v>
      </c>
      <c r="F24" s="14">
        <f t="shared" si="0"/>
        <v>2.2773527141110086</v>
      </c>
      <c r="G24" s="10" t="s">
        <v>20</v>
      </c>
      <c r="H24" s="10" t="s">
        <v>23</v>
      </c>
      <c r="I24" s="153">
        <v>46109</v>
      </c>
      <c r="J24" s="153">
        <f t="shared" si="1"/>
        <v>46139</v>
      </c>
      <c r="K24" s="153">
        <f t="shared" si="2"/>
        <v>46229</v>
      </c>
      <c r="L24" s="165"/>
      <c r="M24" s="166"/>
      <c r="N24" s="192">
        <f t="shared" si="3"/>
        <v>46559</v>
      </c>
      <c r="O24" s="26"/>
    </row>
    <row r="25" spans="1:15" s="27" customFormat="1" ht="33" customHeight="1" thickBot="1" x14ac:dyDescent="0.3">
      <c r="A25" s="180" t="s">
        <v>28</v>
      </c>
      <c r="B25" s="10" t="s">
        <v>152</v>
      </c>
      <c r="C25" s="13" t="s">
        <v>45</v>
      </c>
      <c r="D25" s="10" t="s">
        <v>30</v>
      </c>
      <c r="E25" s="189">
        <v>8</v>
      </c>
      <c r="F25" s="14">
        <f t="shared" si="0"/>
        <v>0.60729405709626905</v>
      </c>
      <c r="G25" s="10" t="s">
        <v>20</v>
      </c>
      <c r="H25" s="10" t="s">
        <v>23</v>
      </c>
      <c r="I25" s="153">
        <v>45868</v>
      </c>
      <c r="J25" s="153">
        <f t="shared" si="1"/>
        <v>45898</v>
      </c>
      <c r="K25" s="153">
        <f t="shared" si="2"/>
        <v>45988</v>
      </c>
      <c r="L25" s="165"/>
      <c r="M25" s="166"/>
      <c r="N25" s="192">
        <f>K25+30+540</f>
        <v>46558</v>
      </c>
      <c r="O25" s="26"/>
    </row>
    <row r="26" spans="1:15" s="27" customFormat="1" ht="33" customHeight="1" thickBot="1" x14ac:dyDescent="0.3">
      <c r="A26" s="180" t="s">
        <v>28</v>
      </c>
      <c r="B26" s="10" t="s">
        <v>154</v>
      </c>
      <c r="C26" s="13" t="s">
        <v>47</v>
      </c>
      <c r="D26" s="10" t="s">
        <v>30</v>
      </c>
      <c r="E26" s="189">
        <v>12</v>
      </c>
      <c r="F26" s="14">
        <f t="shared" si="0"/>
        <v>0.91094108564440357</v>
      </c>
      <c r="G26" s="10" t="s">
        <v>20</v>
      </c>
      <c r="H26" s="10" t="s">
        <v>23</v>
      </c>
      <c r="I26" s="153">
        <v>46269</v>
      </c>
      <c r="J26" s="153">
        <f t="shared" si="1"/>
        <v>46299</v>
      </c>
      <c r="K26" s="153">
        <f t="shared" si="2"/>
        <v>46389</v>
      </c>
      <c r="L26" s="165"/>
      <c r="M26" s="166"/>
      <c r="N26" s="192">
        <f>K26+30+720</f>
        <v>47139</v>
      </c>
      <c r="O26" s="26"/>
    </row>
    <row r="27" spans="1:15" s="27" customFormat="1" ht="33" customHeight="1" thickBot="1" x14ac:dyDescent="0.3">
      <c r="A27" s="180" t="s">
        <v>28</v>
      </c>
      <c r="B27" s="10" t="s">
        <v>155</v>
      </c>
      <c r="C27" s="15" t="s">
        <v>48</v>
      </c>
      <c r="D27" s="10" t="s">
        <v>30</v>
      </c>
      <c r="E27" s="164">
        <v>5</v>
      </c>
      <c r="F27" s="14">
        <f t="shared" si="0"/>
        <v>0.37955878568516815</v>
      </c>
      <c r="G27" s="10" t="s">
        <v>20</v>
      </c>
      <c r="H27" s="10" t="s">
        <v>23</v>
      </c>
      <c r="I27" s="153">
        <v>46269</v>
      </c>
      <c r="J27" s="153">
        <f t="shared" si="1"/>
        <v>46299</v>
      </c>
      <c r="K27" s="153">
        <f t="shared" si="2"/>
        <v>46389</v>
      </c>
      <c r="L27" s="165"/>
      <c r="M27" s="166"/>
      <c r="N27" s="192">
        <f>K27+30+540</f>
        <v>46959</v>
      </c>
      <c r="O27" s="26"/>
    </row>
    <row r="28" spans="1:15" s="27" customFormat="1" ht="33" customHeight="1" thickBot="1" x14ac:dyDescent="0.3">
      <c r="A28" s="180" t="s">
        <v>28</v>
      </c>
      <c r="B28" s="10" t="s">
        <v>157</v>
      </c>
      <c r="C28" s="13" t="s">
        <v>50</v>
      </c>
      <c r="D28" s="10" t="s">
        <v>30</v>
      </c>
      <c r="E28" s="164">
        <v>4</v>
      </c>
      <c r="F28" s="14">
        <f t="shared" si="0"/>
        <v>0.30364702854813452</v>
      </c>
      <c r="G28" s="10" t="s">
        <v>20</v>
      </c>
      <c r="H28" s="10" t="s">
        <v>23</v>
      </c>
      <c r="I28" s="153">
        <v>45960</v>
      </c>
      <c r="J28" s="153">
        <f t="shared" si="1"/>
        <v>45990</v>
      </c>
      <c r="K28" s="153">
        <f t="shared" si="2"/>
        <v>46080</v>
      </c>
      <c r="L28" s="165"/>
      <c r="M28" s="166"/>
      <c r="N28" s="192">
        <f>K28+30+360</f>
        <v>46470</v>
      </c>
      <c r="O28" s="26"/>
    </row>
    <row r="29" spans="1:15" s="27" customFormat="1" ht="33" customHeight="1" thickBot="1" x14ac:dyDescent="0.3">
      <c r="A29" s="180" t="s">
        <v>28</v>
      </c>
      <c r="B29" s="10" t="s">
        <v>158</v>
      </c>
      <c r="C29" s="13" t="s">
        <v>51</v>
      </c>
      <c r="D29" s="10" t="s">
        <v>30</v>
      </c>
      <c r="E29" s="189">
        <v>6</v>
      </c>
      <c r="F29" s="14">
        <f t="shared" si="0"/>
        <v>0.45547054282220178</v>
      </c>
      <c r="G29" s="10" t="s">
        <v>20</v>
      </c>
      <c r="H29" s="10" t="s">
        <v>23</v>
      </c>
      <c r="I29" s="153">
        <v>45930</v>
      </c>
      <c r="J29" s="153">
        <f t="shared" si="1"/>
        <v>45960</v>
      </c>
      <c r="K29" s="153">
        <f t="shared" si="2"/>
        <v>46050</v>
      </c>
      <c r="L29" s="165"/>
      <c r="M29" s="166"/>
      <c r="N29" s="192">
        <f>K29+30+540</f>
        <v>46620</v>
      </c>
      <c r="O29" s="26"/>
    </row>
    <row r="30" spans="1:15" s="27" customFormat="1" ht="33" customHeight="1" thickBot="1" x14ac:dyDescent="0.3">
      <c r="A30" s="180" t="s">
        <v>28</v>
      </c>
      <c r="B30" s="10" t="s">
        <v>160</v>
      </c>
      <c r="C30" s="13" t="s">
        <v>53</v>
      </c>
      <c r="D30" s="10" t="s">
        <v>30</v>
      </c>
      <c r="E30" s="164">
        <v>4</v>
      </c>
      <c r="F30" s="14">
        <f t="shared" si="0"/>
        <v>0.30364702854813452</v>
      </c>
      <c r="G30" s="10" t="s">
        <v>20</v>
      </c>
      <c r="H30" s="10" t="s">
        <v>23</v>
      </c>
      <c r="I30" s="153">
        <v>46211</v>
      </c>
      <c r="J30" s="153">
        <f t="shared" ref="J30:J39" si="4">I30+30</f>
        <v>46241</v>
      </c>
      <c r="K30" s="153">
        <f t="shared" si="2"/>
        <v>46331</v>
      </c>
      <c r="L30" s="165"/>
      <c r="M30" s="166"/>
      <c r="N30" s="192">
        <f>K30+30+540</f>
        <v>46901</v>
      </c>
      <c r="O30" s="26"/>
    </row>
    <row r="31" spans="1:15" s="27" customFormat="1" ht="33" customHeight="1" thickBot="1" x14ac:dyDescent="0.3">
      <c r="A31" s="180" t="s">
        <v>28</v>
      </c>
      <c r="B31" s="10" t="s">
        <v>161</v>
      </c>
      <c r="C31" s="13" t="s">
        <v>54</v>
      </c>
      <c r="D31" s="10" t="s">
        <v>30</v>
      </c>
      <c r="E31" s="189">
        <v>15</v>
      </c>
      <c r="F31" s="14">
        <f t="shared" si="0"/>
        <v>1.1386763570555043</v>
      </c>
      <c r="G31" s="10" t="s">
        <v>20</v>
      </c>
      <c r="H31" s="10" t="s">
        <v>23</v>
      </c>
      <c r="I31" s="153">
        <v>46030</v>
      </c>
      <c r="J31" s="153">
        <f t="shared" si="4"/>
        <v>46060</v>
      </c>
      <c r="K31" s="153">
        <f t="shared" si="2"/>
        <v>46150</v>
      </c>
      <c r="L31" s="165"/>
      <c r="M31" s="166"/>
      <c r="N31" s="192">
        <f>K31+30+540</f>
        <v>46720</v>
      </c>
      <c r="O31" s="26"/>
    </row>
    <row r="32" spans="1:15" s="27" customFormat="1" ht="33" customHeight="1" thickBot="1" x14ac:dyDescent="0.3">
      <c r="A32" s="180" t="s">
        <v>28</v>
      </c>
      <c r="B32" s="10" t="s">
        <v>162</v>
      </c>
      <c r="C32" s="13" t="s">
        <v>55</v>
      </c>
      <c r="D32" s="10" t="s">
        <v>30</v>
      </c>
      <c r="E32" s="189">
        <v>13</v>
      </c>
      <c r="F32" s="14">
        <f t="shared" si="0"/>
        <v>0.98685284278143715</v>
      </c>
      <c r="G32" s="10" t="s">
        <v>20</v>
      </c>
      <c r="H32" s="10" t="s">
        <v>23</v>
      </c>
      <c r="I32" s="153">
        <v>45930</v>
      </c>
      <c r="J32" s="153">
        <f t="shared" si="4"/>
        <v>45960</v>
      </c>
      <c r="K32" s="153">
        <f t="shared" si="2"/>
        <v>46050</v>
      </c>
      <c r="L32" s="165"/>
      <c r="M32" s="166"/>
      <c r="N32" s="192">
        <f>K32+30+240</f>
        <v>46320</v>
      </c>
      <c r="O32" s="26"/>
    </row>
    <row r="33" spans="1:15" s="27" customFormat="1" ht="33" customHeight="1" thickBot="1" x14ac:dyDescent="0.3">
      <c r="A33" s="180" t="s">
        <v>28</v>
      </c>
      <c r="B33" s="10" t="s">
        <v>163</v>
      </c>
      <c r="C33" s="13" t="s">
        <v>56</v>
      </c>
      <c r="D33" s="10" t="s">
        <v>30</v>
      </c>
      <c r="E33" s="189">
        <v>7</v>
      </c>
      <c r="F33" s="14">
        <f t="shared" si="0"/>
        <v>0.53138229995923536</v>
      </c>
      <c r="G33" s="10" t="s">
        <v>20</v>
      </c>
      <c r="H33" s="10" t="s">
        <v>23</v>
      </c>
      <c r="I33" s="153">
        <v>45930</v>
      </c>
      <c r="J33" s="153">
        <f t="shared" si="4"/>
        <v>45960</v>
      </c>
      <c r="K33" s="153">
        <f t="shared" si="2"/>
        <v>46050</v>
      </c>
      <c r="L33" s="165"/>
      <c r="M33" s="166"/>
      <c r="N33" s="192">
        <f>K33+30+270</f>
        <v>46350</v>
      </c>
      <c r="O33" s="26"/>
    </row>
    <row r="34" spans="1:15" s="27" customFormat="1" ht="21.75" customHeight="1" thickBot="1" x14ac:dyDescent="0.3">
      <c r="A34" s="251" t="s">
        <v>57</v>
      </c>
      <c r="B34" s="252"/>
      <c r="C34" s="252"/>
      <c r="D34" s="253"/>
      <c r="E34" s="189"/>
      <c r="F34" s="14"/>
      <c r="G34" s="10"/>
      <c r="H34" s="10"/>
      <c r="I34" s="153"/>
      <c r="J34" s="153"/>
      <c r="K34" s="153"/>
      <c r="L34" s="165"/>
      <c r="M34" s="166"/>
      <c r="N34" s="192"/>
      <c r="O34" s="26"/>
    </row>
    <row r="35" spans="1:15" s="27" customFormat="1" ht="39.75" customHeight="1" thickTop="1" thickBot="1" x14ac:dyDescent="0.3">
      <c r="A35" s="223" t="s">
        <v>28</v>
      </c>
      <c r="B35" s="224" t="s">
        <v>164</v>
      </c>
      <c r="C35" s="218" t="s">
        <v>242</v>
      </c>
      <c r="D35" s="222" t="s">
        <v>30</v>
      </c>
      <c r="E35" s="219">
        <v>3</v>
      </c>
      <c r="F35" s="220">
        <f>E35/13.17319</f>
        <v>0.22773527141110089</v>
      </c>
      <c r="G35" s="221" t="s">
        <v>20</v>
      </c>
      <c r="H35" s="221" t="s">
        <v>23</v>
      </c>
      <c r="I35" s="225">
        <v>45930</v>
      </c>
      <c r="J35" s="226">
        <f>I35+30</f>
        <v>45960</v>
      </c>
      <c r="K35" s="226">
        <f>J35+90</f>
        <v>46050</v>
      </c>
      <c r="L35" s="165"/>
      <c r="M35" s="166"/>
      <c r="N35" s="227">
        <v>46260</v>
      </c>
      <c r="O35" s="26"/>
    </row>
    <row r="36" spans="1:15" s="27" customFormat="1" ht="40.5" customHeight="1" thickTop="1" thickBot="1" x14ac:dyDescent="0.3">
      <c r="A36" s="223" t="s">
        <v>28</v>
      </c>
      <c r="B36" s="224" t="s">
        <v>243</v>
      </c>
      <c r="C36" s="218" t="s">
        <v>244</v>
      </c>
      <c r="D36" s="222" t="s">
        <v>30</v>
      </c>
      <c r="E36" s="219">
        <v>10</v>
      </c>
      <c r="F36" s="220">
        <f>E36/13.17319</f>
        <v>0.75911757137033631</v>
      </c>
      <c r="G36" s="221" t="s">
        <v>20</v>
      </c>
      <c r="H36" s="221" t="s">
        <v>23</v>
      </c>
      <c r="I36" s="225">
        <v>45838</v>
      </c>
      <c r="J36" s="226">
        <f>I36+30</f>
        <v>45868</v>
      </c>
      <c r="K36" s="226">
        <f>J36+90</f>
        <v>45958</v>
      </c>
      <c r="L36" s="165"/>
      <c r="M36" s="166"/>
      <c r="N36" s="228">
        <v>46348</v>
      </c>
      <c r="O36" s="26"/>
    </row>
    <row r="37" spans="1:15" s="27" customFormat="1" ht="33" customHeight="1" thickTop="1" thickBot="1" x14ac:dyDescent="0.3">
      <c r="A37" s="229" t="s">
        <v>28</v>
      </c>
      <c r="B37" s="221" t="s">
        <v>245</v>
      </c>
      <c r="C37" s="230" t="s">
        <v>246</v>
      </c>
      <c r="D37" s="222" t="s">
        <v>30</v>
      </c>
      <c r="E37" s="219">
        <v>2</v>
      </c>
      <c r="F37" s="220">
        <f>E37/13.17319</f>
        <v>0.15182351427406726</v>
      </c>
      <c r="G37" s="221" t="s">
        <v>20</v>
      </c>
      <c r="H37" s="221" t="s">
        <v>23</v>
      </c>
      <c r="I37" s="225">
        <v>45930</v>
      </c>
      <c r="J37" s="226">
        <f>I37+30</f>
        <v>45960</v>
      </c>
      <c r="K37" s="226">
        <f>J37+90</f>
        <v>46050</v>
      </c>
      <c r="L37" s="165"/>
      <c r="M37" s="166"/>
      <c r="N37" s="228">
        <v>46260</v>
      </c>
      <c r="O37" s="26"/>
    </row>
    <row r="38" spans="1:15" s="27" customFormat="1" ht="33" customHeight="1" thickBot="1" x14ac:dyDescent="0.3">
      <c r="A38" s="180" t="s">
        <v>28</v>
      </c>
      <c r="B38" s="10" t="s">
        <v>165</v>
      </c>
      <c r="C38" s="13" t="s">
        <v>58</v>
      </c>
      <c r="D38" s="10" t="s">
        <v>30</v>
      </c>
      <c r="E38" s="189">
        <v>1.4</v>
      </c>
      <c r="F38" s="14">
        <f>E38/13.17319</f>
        <v>0.10627645999184707</v>
      </c>
      <c r="G38" s="10" t="s">
        <v>20</v>
      </c>
      <c r="H38" s="10" t="s">
        <v>23</v>
      </c>
      <c r="I38" s="153">
        <v>45960</v>
      </c>
      <c r="J38" s="153">
        <f t="shared" si="4"/>
        <v>45990</v>
      </c>
      <c r="K38" s="153">
        <f t="shared" si="2"/>
        <v>46080</v>
      </c>
      <c r="L38" s="165"/>
      <c r="M38" s="166"/>
      <c r="N38" s="192">
        <f>K38+30+180</f>
        <v>46290</v>
      </c>
      <c r="O38" s="26"/>
    </row>
    <row r="39" spans="1:15" s="27" customFormat="1" ht="33" customHeight="1" thickBot="1" x14ac:dyDescent="0.3">
      <c r="A39" s="180" t="s">
        <v>28</v>
      </c>
      <c r="B39" s="10" t="s">
        <v>169</v>
      </c>
      <c r="C39" s="13" t="s">
        <v>60</v>
      </c>
      <c r="D39" s="10" t="s">
        <v>30</v>
      </c>
      <c r="E39" s="189">
        <v>0.7</v>
      </c>
      <c r="F39" s="14">
        <f>E39/13.17319</f>
        <v>5.3138229995923533E-2</v>
      </c>
      <c r="G39" s="10" t="s">
        <v>20</v>
      </c>
      <c r="H39" s="10" t="s">
        <v>23</v>
      </c>
      <c r="I39" s="153">
        <v>46223</v>
      </c>
      <c r="J39" s="153">
        <f t="shared" si="4"/>
        <v>46253</v>
      </c>
      <c r="K39" s="153">
        <f t="shared" si="2"/>
        <v>46343</v>
      </c>
      <c r="L39" s="165"/>
      <c r="M39" s="166"/>
      <c r="N39" s="192">
        <f>K39+30+120</f>
        <v>46493</v>
      </c>
      <c r="O39" s="26"/>
    </row>
    <row r="40" spans="1:15" s="50" customFormat="1" ht="33" customHeight="1" thickTop="1" thickBot="1" x14ac:dyDescent="0.3">
      <c r="A40" s="231" t="s">
        <v>18</v>
      </c>
      <c r="B40" s="232"/>
      <c r="C40" s="45"/>
      <c r="D40" s="46"/>
      <c r="E40" s="47">
        <f>SUM(E12:E39)</f>
        <v>246.1</v>
      </c>
      <c r="F40" s="47">
        <f>SUM(F12:F39)</f>
        <v>18.681883431423973</v>
      </c>
      <c r="G40" s="48"/>
      <c r="H40" s="46"/>
      <c r="I40" s="46"/>
      <c r="J40" s="46"/>
      <c r="K40" s="46"/>
      <c r="L40" s="46"/>
      <c r="M40" s="49">
        <f>SUM(M12:M30)</f>
        <v>0</v>
      </c>
      <c r="N40" s="46"/>
      <c r="O40" s="117"/>
    </row>
    <row r="41" spans="1:15" s="22" customFormat="1" ht="33" customHeight="1" thickTop="1" thickBot="1" x14ac:dyDescent="0.3">
      <c r="A41" s="51" t="s">
        <v>62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3"/>
      <c r="M41" s="54"/>
      <c r="N41" s="109"/>
      <c r="O41" s="55"/>
    </row>
    <row r="42" spans="1:15" s="23" customFormat="1" ht="33" customHeight="1" thickTop="1" thickBot="1" x14ac:dyDescent="0.3">
      <c r="A42" s="56"/>
      <c r="B42" s="56"/>
      <c r="C42" s="57" t="s">
        <v>63</v>
      </c>
      <c r="D42" s="56"/>
      <c r="E42" s="56"/>
      <c r="F42" s="56"/>
      <c r="G42" s="56"/>
      <c r="H42" s="56"/>
      <c r="I42" s="56"/>
      <c r="J42" s="56"/>
      <c r="K42" s="56"/>
      <c r="L42" s="58"/>
      <c r="M42" s="59"/>
      <c r="N42" s="110"/>
      <c r="O42" s="118"/>
    </row>
    <row r="43" spans="1:15" s="23" customFormat="1" ht="33" customHeight="1" thickTop="1" thickBot="1" x14ac:dyDescent="0.3">
      <c r="A43" s="184" t="s">
        <v>28</v>
      </c>
      <c r="B43" s="96" t="s">
        <v>171</v>
      </c>
      <c r="C43" s="60" t="s">
        <v>64</v>
      </c>
      <c r="D43" s="69" t="s">
        <v>30</v>
      </c>
      <c r="E43" s="61">
        <v>27.5</v>
      </c>
      <c r="F43" s="14">
        <f>E43/13.17319</f>
        <v>2.0875733212684247</v>
      </c>
      <c r="G43" s="69" t="s">
        <v>20</v>
      </c>
      <c r="H43" s="69" t="s">
        <v>23</v>
      </c>
      <c r="I43" s="153">
        <v>45911</v>
      </c>
      <c r="J43" s="156">
        <f>I43+30</f>
        <v>45941</v>
      </c>
      <c r="K43" s="153">
        <f>J43+90</f>
        <v>46031</v>
      </c>
      <c r="L43" s="197"/>
      <c r="M43" s="198"/>
      <c r="N43" s="192">
        <f>K43+30+605</f>
        <v>46666</v>
      </c>
      <c r="O43" s="204"/>
    </row>
    <row r="44" spans="1:15" s="23" customFormat="1" ht="33" customHeight="1" thickBot="1" x14ac:dyDescent="0.3">
      <c r="A44" s="185" t="s">
        <v>28</v>
      </c>
      <c r="B44" s="31" t="s">
        <v>170</v>
      </c>
      <c r="C44" s="62" t="s">
        <v>65</v>
      </c>
      <c r="D44" s="70" t="s">
        <v>19</v>
      </c>
      <c r="E44" s="63">
        <v>2.5</v>
      </c>
      <c r="F44" s="14">
        <f>E44/13.17319</f>
        <v>0.18977939284258408</v>
      </c>
      <c r="G44" s="70" t="s">
        <v>20</v>
      </c>
      <c r="H44" s="70" t="s">
        <v>23</v>
      </c>
      <c r="I44" s="153">
        <v>45950</v>
      </c>
      <c r="J44" s="158">
        <f>I44+30</f>
        <v>45980</v>
      </c>
      <c r="K44" s="153">
        <f>J44+90</f>
        <v>46070</v>
      </c>
      <c r="L44" s="167"/>
      <c r="M44" s="168"/>
      <c r="N44" s="192">
        <f>K44+30+240</f>
        <v>46340</v>
      </c>
      <c r="O44" s="205"/>
    </row>
    <row r="45" spans="1:15" s="23" customFormat="1" ht="33" customHeight="1" thickTop="1" thickBot="1" x14ac:dyDescent="0.3">
      <c r="A45" s="64"/>
      <c r="B45" s="64"/>
      <c r="C45" s="65" t="s">
        <v>66</v>
      </c>
      <c r="D45" s="64"/>
      <c r="E45" s="66"/>
      <c r="F45" s="64"/>
      <c r="G45" s="64"/>
      <c r="H45" s="64"/>
      <c r="I45" s="64"/>
      <c r="J45" s="64"/>
      <c r="K45" s="64"/>
      <c r="L45" s="67"/>
      <c r="M45" s="68"/>
      <c r="N45" s="111"/>
      <c r="O45" s="119"/>
    </row>
    <row r="46" spans="1:15" s="23" customFormat="1" ht="33" customHeight="1" thickTop="1" thickBot="1" x14ac:dyDescent="0.3">
      <c r="A46" s="184" t="s">
        <v>28</v>
      </c>
      <c r="B46" s="96" t="s">
        <v>179</v>
      </c>
      <c r="C46" s="60" t="s">
        <v>67</v>
      </c>
      <c r="D46" s="69" t="s">
        <v>30</v>
      </c>
      <c r="E46" s="61">
        <v>48.3</v>
      </c>
      <c r="F46" s="14">
        <f>E46/13.17319</f>
        <v>3.6665378697187241</v>
      </c>
      <c r="G46" s="69" t="s">
        <v>20</v>
      </c>
      <c r="H46" s="69"/>
      <c r="I46" s="153">
        <v>45938</v>
      </c>
      <c r="J46" s="156">
        <f>I46+30</f>
        <v>45968</v>
      </c>
      <c r="K46" s="153">
        <f>J46+90</f>
        <v>46058</v>
      </c>
      <c r="L46" s="197"/>
      <c r="M46" s="198"/>
      <c r="N46" s="192">
        <f>K46+30+605</f>
        <v>46693</v>
      </c>
      <c r="O46" s="204"/>
    </row>
    <row r="47" spans="1:15" s="23" customFormat="1" ht="33" customHeight="1" thickBot="1" x14ac:dyDescent="0.3">
      <c r="A47" s="185" t="s">
        <v>28</v>
      </c>
      <c r="B47" s="31" t="s">
        <v>172</v>
      </c>
      <c r="C47" s="62" t="s">
        <v>68</v>
      </c>
      <c r="D47" s="70" t="s">
        <v>69</v>
      </c>
      <c r="E47" s="63">
        <v>1.7</v>
      </c>
      <c r="F47" s="14">
        <f>E47/13.17319</f>
        <v>0.12904998713295715</v>
      </c>
      <c r="G47" s="70" t="s">
        <v>20</v>
      </c>
      <c r="H47" s="70"/>
      <c r="I47" s="153">
        <v>45981</v>
      </c>
      <c r="J47" s="158">
        <f>I47+30</f>
        <v>46011</v>
      </c>
      <c r="K47" s="153">
        <f>J47+90</f>
        <v>46101</v>
      </c>
      <c r="L47" s="167"/>
      <c r="M47" s="168"/>
      <c r="N47" s="192">
        <f>K47+30+240</f>
        <v>46371</v>
      </c>
      <c r="O47" s="205"/>
    </row>
    <row r="48" spans="1:15" s="23" customFormat="1" ht="33" customHeight="1" thickTop="1" thickBot="1" x14ac:dyDescent="0.3">
      <c r="A48" s="71"/>
      <c r="B48" s="71"/>
      <c r="C48" s="72" t="s">
        <v>70</v>
      </c>
      <c r="D48" s="71"/>
      <c r="E48" s="73"/>
      <c r="F48" s="71"/>
      <c r="G48" s="71"/>
      <c r="H48" s="71"/>
      <c r="I48" s="71"/>
      <c r="J48" s="71"/>
      <c r="K48" s="71"/>
      <c r="L48" s="74"/>
      <c r="M48" s="75"/>
      <c r="N48" s="112"/>
      <c r="O48" s="76"/>
    </row>
    <row r="49" spans="1:1023 1027:2048 2052:3072 3075:5118 5122:6143 6147:7167 7170:9213 9217:10238 10242:11262 11265:12288 12292:14333 14337:16383" s="27" customFormat="1" ht="33" customHeight="1" thickTop="1" thickBot="1" x14ac:dyDescent="0.3">
      <c r="A49" s="182" t="s">
        <v>173</v>
      </c>
      <c r="B49" s="96" t="s">
        <v>174</v>
      </c>
      <c r="C49" s="38" t="s">
        <v>71</v>
      </c>
      <c r="D49" s="96" t="s">
        <v>69</v>
      </c>
      <c r="E49" s="151">
        <v>37</v>
      </c>
      <c r="F49" s="29">
        <f>E49/13.17319</f>
        <v>2.8087350140702441</v>
      </c>
      <c r="G49" s="96" t="s">
        <v>20</v>
      </c>
      <c r="H49" s="96" t="s">
        <v>23</v>
      </c>
      <c r="I49" s="207">
        <v>45593</v>
      </c>
      <c r="J49" s="133">
        <v>45622</v>
      </c>
      <c r="K49" s="207">
        <v>45701</v>
      </c>
      <c r="L49" s="134" t="s">
        <v>175</v>
      </c>
      <c r="M49" s="152">
        <v>24.231075000000001</v>
      </c>
      <c r="N49" s="208">
        <v>45734</v>
      </c>
      <c r="O49" s="40">
        <v>46172</v>
      </c>
    </row>
    <row r="50" spans="1:1023 1027:2048 2052:3072 3075:5118 5122:6143 6147:7167 7170:9213 9217:10238 10242:11262 11265:12288 12292:14333 14337:16383" s="27" customFormat="1" ht="33" customHeight="1" thickBot="1" x14ac:dyDescent="0.3">
      <c r="A50" s="180" t="s">
        <v>176</v>
      </c>
      <c r="B50" s="10" t="s">
        <v>177</v>
      </c>
      <c r="C50" s="13" t="s">
        <v>72</v>
      </c>
      <c r="D50" s="10" t="s">
        <v>69</v>
      </c>
      <c r="E50" s="16">
        <v>7</v>
      </c>
      <c r="F50" s="29">
        <f>E50/13.17319</f>
        <v>0.53138229995923536</v>
      </c>
      <c r="G50" s="10" t="s">
        <v>20</v>
      </c>
      <c r="H50" s="10" t="s">
        <v>23</v>
      </c>
      <c r="I50" s="208">
        <v>45604</v>
      </c>
      <c r="J50" s="133">
        <v>45629</v>
      </c>
      <c r="K50" s="208">
        <v>45699</v>
      </c>
      <c r="L50" s="136" t="s">
        <v>178</v>
      </c>
      <c r="M50" s="152">
        <v>5.3816249999999997</v>
      </c>
      <c r="N50" s="208">
        <v>45730</v>
      </c>
      <c r="O50" s="209">
        <v>46111</v>
      </c>
    </row>
    <row r="51" spans="1:1023 1027:2048 2052:3072 3075:5118 5122:6143 6147:7167 7170:9213 9217:10238 10242:11262 11265:12288 12292:14333 14337:16383" s="27" customFormat="1" ht="33" customHeight="1" thickBot="1" x14ac:dyDescent="0.3">
      <c r="A51" s="180" t="s">
        <v>176</v>
      </c>
      <c r="B51" s="10" t="s">
        <v>183</v>
      </c>
      <c r="C51" s="13" t="s">
        <v>73</v>
      </c>
      <c r="D51" s="10" t="s">
        <v>30</v>
      </c>
      <c r="E51" s="17">
        <v>2</v>
      </c>
      <c r="F51" s="14">
        <f>E51/13.17319</f>
        <v>0.15182351427406726</v>
      </c>
      <c r="G51" s="10" t="s">
        <v>20</v>
      </c>
      <c r="H51" s="10"/>
      <c r="I51" s="153">
        <v>45906</v>
      </c>
      <c r="J51" s="153">
        <f t="shared" ref="J51:J52" si="5">I51+30</f>
        <v>45936</v>
      </c>
      <c r="K51" s="153">
        <f>J51+90</f>
        <v>46026</v>
      </c>
      <c r="L51" s="24"/>
      <c r="M51" s="25"/>
      <c r="N51" s="192">
        <f>K51+30+300</f>
        <v>46356</v>
      </c>
      <c r="O51" s="26"/>
    </row>
    <row r="52" spans="1:1023 1027:2048 2052:3072 3075:5118 5122:6143 6147:7167 7170:9213 9217:10238 10242:11262 11265:12288 12292:14333 14337:16383" s="27" customFormat="1" ht="33" customHeight="1" thickBot="1" x14ac:dyDescent="0.3">
      <c r="A52" s="183" t="s">
        <v>176</v>
      </c>
      <c r="B52" s="31" t="s">
        <v>180</v>
      </c>
      <c r="C52" s="41" t="s">
        <v>74</v>
      </c>
      <c r="D52" s="31" t="s">
        <v>69</v>
      </c>
      <c r="E52" s="42">
        <v>2</v>
      </c>
      <c r="F52" s="14">
        <f>E52/13.17319</f>
        <v>0.15182351427406726</v>
      </c>
      <c r="G52" s="31" t="s">
        <v>20</v>
      </c>
      <c r="H52" s="31" t="s">
        <v>23</v>
      </c>
      <c r="I52" s="153">
        <v>45835</v>
      </c>
      <c r="J52" s="158">
        <f t="shared" si="5"/>
        <v>45865</v>
      </c>
      <c r="K52" s="153">
        <f>J52+90</f>
        <v>45955</v>
      </c>
      <c r="L52" s="43"/>
      <c r="M52" s="44"/>
      <c r="N52" s="192">
        <f>K52+30+240</f>
        <v>46225</v>
      </c>
      <c r="O52" s="37"/>
    </row>
    <row r="53" spans="1:1023 1027:2048 2052:3072 3075:5118 5122:6143 6147:7167 7170:9213 9217:10238 10242:11262 11265:12288 12292:14333 14337:16383" s="81" customFormat="1" ht="33" customHeight="1" thickTop="1" thickBot="1" x14ac:dyDescent="0.3">
      <c r="A53" s="103"/>
      <c r="B53" s="103"/>
      <c r="C53" s="77" t="s">
        <v>75</v>
      </c>
      <c r="D53" s="79"/>
      <c r="E53" s="78">
        <f>SUM(E43:E52)</f>
        <v>128</v>
      </c>
      <c r="F53" s="78">
        <f>SUM(F43:F52)</f>
        <v>9.716704913540303</v>
      </c>
      <c r="G53" s="79"/>
      <c r="H53" s="79"/>
      <c r="I53" s="79"/>
      <c r="J53" s="79"/>
      <c r="K53" s="79"/>
      <c r="L53" s="79"/>
      <c r="M53" s="199">
        <f>SUM(M43:M52)</f>
        <v>29.6127</v>
      </c>
      <c r="N53" s="113"/>
      <c r="O53" s="80"/>
    </row>
    <row r="54" spans="1:1023 1027:2048 2052:3072 3075:5118 5122:6143 6147:7167 7170:9213 9217:10238 10242:11262 11265:12288 12292:14333 14337:16383" s="22" customFormat="1" ht="33" customHeight="1" thickTop="1" thickBot="1" x14ac:dyDescent="0.3">
      <c r="A54" s="82" t="s">
        <v>76</v>
      </c>
      <c r="B54" s="83"/>
      <c r="C54" s="83"/>
      <c r="D54" s="84"/>
      <c r="E54" s="84"/>
      <c r="F54" s="84"/>
      <c r="G54" s="106"/>
      <c r="H54" s="106"/>
      <c r="I54" s="84"/>
      <c r="J54" s="84"/>
      <c r="K54" s="84"/>
      <c r="L54" s="85"/>
      <c r="M54" s="86"/>
      <c r="N54" s="84"/>
      <c r="O54" s="120"/>
    </row>
    <row r="55" spans="1:1023 1027:2048 2052:3072 3075:5118 5122:6143 6147:7167 7170:9213 9217:10238 10242:11262 11265:12288 12292:14333 14337:16383" s="126" customFormat="1" ht="33" customHeight="1" thickBot="1" x14ac:dyDescent="0.3">
      <c r="A55" s="124"/>
      <c r="B55" s="124"/>
      <c r="C55" s="125" t="s">
        <v>182</v>
      </c>
      <c r="G55" s="127"/>
      <c r="H55" s="127"/>
      <c r="L55" s="128"/>
      <c r="O55" s="129"/>
      <c r="P55" s="123"/>
      <c r="Q55" s="124"/>
      <c r="R55" s="125"/>
      <c r="V55" s="127"/>
      <c r="W55" s="127"/>
      <c r="AA55" s="128"/>
      <c r="AD55" s="129"/>
      <c r="AE55" s="123"/>
      <c r="AF55" s="124"/>
      <c r="AG55" s="125"/>
      <c r="AK55" s="127"/>
      <c r="AL55" s="127"/>
      <c r="AP55" s="128"/>
      <c r="AS55" s="129"/>
      <c r="AT55" s="123"/>
      <c r="AU55" s="124"/>
      <c r="AV55" s="125"/>
      <c r="AZ55" s="127"/>
      <c r="BA55" s="127"/>
      <c r="BE55" s="128"/>
      <c r="BH55" s="129"/>
      <c r="BI55" s="123"/>
      <c r="BJ55" s="124"/>
      <c r="BK55" s="125"/>
      <c r="BO55" s="127"/>
      <c r="BP55" s="127"/>
      <c r="BT55" s="128"/>
      <c r="BW55" s="129"/>
      <c r="BX55" s="123"/>
      <c r="BY55" s="124"/>
      <c r="BZ55" s="125"/>
      <c r="CD55" s="127"/>
      <c r="CE55" s="127"/>
      <c r="CI55" s="128"/>
      <c r="CL55" s="129"/>
      <c r="CM55" s="123"/>
      <c r="CN55" s="124"/>
      <c r="CO55" s="125"/>
      <c r="CS55" s="127"/>
      <c r="CT55" s="127"/>
      <c r="CX55" s="128"/>
      <c r="DA55" s="129"/>
      <c r="DB55" s="123"/>
      <c r="DC55" s="124"/>
      <c r="DD55" s="125"/>
      <c r="DH55" s="127"/>
      <c r="DI55" s="127"/>
      <c r="DM55" s="128"/>
      <c r="DP55" s="129"/>
      <c r="DQ55" s="123"/>
      <c r="DR55" s="124"/>
      <c r="DS55" s="125"/>
      <c r="DW55" s="127"/>
      <c r="DX55" s="127"/>
      <c r="EB55" s="128"/>
      <c r="EE55" s="129"/>
      <c r="EF55" s="123"/>
      <c r="EG55" s="124"/>
      <c r="EH55" s="125"/>
      <c r="EL55" s="127"/>
      <c r="EM55" s="127"/>
      <c r="EQ55" s="128"/>
      <c r="ET55" s="129"/>
      <c r="EU55" s="123"/>
      <c r="EV55" s="124"/>
      <c r="EW55" s="125"/>
      <c r="FA55" s="127"/>
      <c r="FB55" s="127"/>
      <c r="FF55" s="128"/>
      <c r="FI55" s="129"/>
      <c r="FJ55" s="123"/>
      <c r="FK55" s="124"/>
      <c r="FL55" s="125"/>
      <c r="FP55" s="127"/>
      <c r="FQ55" s="127"/>
      <c r="FU55" s="128"/>
      <c r="FX55" s="129"/>
      <c r="FY55" s="123"/>
      <c r="FZ55" s="124"/>
      <c r="GA55" s="125"/>
      <c r="GE55" s="127"/>
      <c r="GF55" s="127"/>
      <c r="GJ55" s="128"/>
      <c r="GM55" s="129"/>
      <c r="GN55" s="123"/>
      <c r="GO55" s="124"/>
      <c r="GP55" s="125"/>
      <c r="GT55" s="127"/>
      <c r="GU55" s="127"/>
      <c r="GY55" s="128"/>
      <c r="HB55" s="129"/>
      <c r="HC55" s="123"/>
      <c r="HD55" s="124"/>
      <c r="HE55" s="125"/>
      <c r="HI55" s="127"/>
      <c r="HJ55" s="127"/>
      <c r="HN55" s="128"/>
      <c r="HQ55" s="129"/>
      <c r="HR55" s="123"/>
      <c r="HS55" s="124"/>
      <c r="HT55" s="125"/>
      <c r="HX55" s="127"/>
      <c r="HY55" s="127"/>
      <c r="IC55" s="128"/>
      <c r="IF55" s="129"/>
      <c r="IG55" s="123"/>
      <c r="IH55" s="124"/>
      <c r="II55" s="125"/>
      <c r="IM55" s="127"/>
      <c r="IN55" s="127"/>
      <c r="IR55" s="128"/>
      <c r="IU55" s="129"/>
      <c r="IV55" s="123"/>
      <c r="IW55" s="124"/>
      <c r="IX55" s="125"/>
      <c r="JB55" s="127"/>
      <c r="JC55" s="127"/>
      <c r="JG55" s="128"/>
      <c r="JJ55" s="129"/>
      <c r="JK55" s="123"/>
      <c r="JL55" s="124"/>
      <c r="JM55" s="125"/>
      <c r="JQ55" s="127"/>
      <c r="JR55" s="127"/>
      <c r="JV55" s="128"/>
      <c r="JY55" s="129"/>
      <c r="JZ55" s="123"/>
      <c r="KA55" s="124"/>
      <c r="KB55" s="125"/>
      <c r="KF55" s="127"/>
      <c r="KG55" s="127"/>
      <c r="KK55" s="128"/>
      <c r="KN55" s="129"/>
      <c r="KO55" s="123"/>
      <c r="KP55" s="124"/>
      <c r="KQ55" s="125"/>
      <c r="KU55" s="127"/>
      <c r="KV55" s="127"/>
      <c r="KZ55" s="128"/>
      <c r="LC55" s="129"/>
      <c r="LD55" s="123"/>
      <c r="LE55" s="124"/>
      <c r="LF55" s="125"/>
      <c r="LJ55" s="127"/>
      <c r="LK55" s="127"/>
      <c r="LO55" s="128"/>
      <c r="LR55" s="129"/>
      <c r="LS55" s="123"/>
      <c r="LT55" s="124"/>
      <c r="LU55" s="125"/>
      <c r="LY55" s="127"/>
      <c r="LZ55" s="127"/>
      <c r="MD55" s="128"/>
      <c r="MG55" s="129"/>
      <c r="MH55" s="123"/>
      <c r="MI55" s="124"/>
      <c r="MJ55" s="125"/>
      <c r="MN55" s="127"/>
      <c r="MO55" s="127"/>
      <c r="MS55" s="128"/>
      <c r="MV55" s="129"/>
      <c r="MW55" s="123"/>
      <c r="MX55" s="124"/>
      <c r="MY55" s="125"/>
      <c r="NC55" s="127"/>
      <c r="ND55" s="127"/>
      <c r="NH55" s="128"/>
      <c r="NK55" s="129"/>
      <c r="NL55" s="123"/>
      <c r="NM55" s="124"/>
      <c r="NN55" s="125"/>
      <c r="NR55" s="127"/>
      <c r="NS55" s="127"/>
      <c r="NW55" s="128"/>
      <c r="NZ55" s="129"/>
      <c r="OA55" s="123"/>
      <c r="OB55" s="124"/>
      <c r="OC55" s="125"/>
      <c r="OG55" s="127"/>
      <c r="OH55" s="127"/>
      <c r="OL55" s="128"/>
      <c r="OO55" s="129"/>
      <c r="OP55" s="123"/>
      <c r="OQ55" s="124"/>
      <c r="OR55" s="125"/>
      <c r="OV55" s="127"/>
      <c r="OW55" s="127"/>
      <c r="PA55" s="128"/>
      <c r="PD55" s="129"/>
      <c r="PE55" s="123"/>
      <c r="PF55" s="124"/>
      <c r="PG55" s="125"/>
      <c r="PK55" s="127"/>
      <c r="PL55" s="127"/>
      <c r="PP55" s="128"/>
      <c r="PS55" s="129"/>
      <c r="PT55" s="123"/>
      <c r="PU55" s="124"/>
      <c r="PV55" s="125"/>
      <c r="PZ55" s="127"/>
      <c r="QA55" s="127"/>
      <c r="QE55" s="128"/>
      <c r="QH55" s="129"/>
      <c r="QI55" s="123"/>
      <c r="QJ55" s="124"/>
      <c r="QK55" s="125"/>
      <c r="QO55" s="127"/>
      <c r="QP55" s="127"/>
      <c r="QT55" s="128"/>
      <c r="QW55" s="129"/>
      <c r="QX55" s="123"/>
      <c r="QY55" s="124"/>
      <c r="QZ55" s="125"/>
      <c r="RD55" s="127"/>
      <c r="RE55" s="127"/>
      <c r="RI55" s="128"/>
      <c r="RL55" s="129"/>
      <c r="RM55" s="123"/>
      <c r="RN55" s="124"/>
      <c r="RO55" s="125"/>
      <c r="RS55" s="127"/>
      <c r="RT55" s="127"/>
      <c r="RX55" s="128"/>
      <c r="SA55" s="129"/>
      <c r="SB55" s="123"/>
      <c r="SC55" s="124"/>
      <c r="SD55" s="125"/>
      <c r="SH55" s="127"/>
      <c r="SI55" s="127"/>
      <c r="SM55" s="128"/>
      <c r="SP55" s="129"/>
      <c r="SQ55" s="123"/>
      <c r="SR55" s="124"/>
      <c r="SS55" s="125"/>
      <c r="SW55" s="127"/>
      <c r="SX55" s="127"/>
      <c r="TB55" s="128"/>
      <c r="TE55" s="129"/>
      <c r="TF55" s="123"/>
      <c r="TG55" s="124"/>
      <c r="TH55" s="125"/>
      <c r="TL55" s="127"/>
      <c r="TM55" s="127"/>
      <c r="TQ55" s="128"/>
      <c r="TT55" s="129"/>
      <c r="TU55" s="123"/>
      <c r="TV55" s="124"/>
      <c r="TW55" s="125"/>
      <c r="UA55" s="127"/>
      <c r="UB55" s="127"/>
      <c r="UF55" s="128"/>
      <c r="UI55" s="129"/>
      <c r="UJ55" s="123"/>
      <c r="UK55" s="124"/>
      <c r="UL55" s="125"/>
      <c r="UP55" s="127"/>
      <c r="UQ55" s="127"/>
      <c r="UU55" s="128"/>
      <c r="UX55" s="129"/>
      <c r="UY55" s="123"/>
      <c r="UZ55" s="124"/>
      <c r="VA55" s="125"/>
      <c r="VE55" s="127"/>
      <c r="VF55" s="127"/>
      <c r="VJ55" s="128"/>
      <c r="VM55" s="129"/>
      <c r="VN55" s="123"/>
      <c r="VO55" s="124"/>
      <c r="VP55" s="125"/>
      <c r="VT55" s="127"/>
      <c r="VU55" s="127"/>
      <c r="VY55" s="128"/>
      <c r="WB55" s="129"/>
      <c r="WC55" s="123"/>
      <c r="WD55" s="124"/>
      <c r="WE55" s="125"/>
      <c r="WI55" s="127"/>
      <c r="WJ55" s="127"/>
      <c r="WN55" s="128"/>
      <c r="WQ55" s="129"/>
      <c r="WR55" s="123"/>
      <c r="WS55" s="124"/>
      <c r="WT55" s="125"/>
      <c r="WX55" s="127"/>
      <c r="WY55" s="127"/>
      <c r="XC55" s="128"/>
      <c r="XF55" s="129"/>
      <c r="XG55" s="123"/>
      <c r="XH55" s="124"/>
      <c r="XI55" s="125"/>
      <c r="XM55" s="127"/>
      <c r="XN55" s="127"/>
      <c r="XR55" s="128"/>
      <c r="XU55" s="129"/>
      <c r="XV55" s="123"/>
      <c r="XW55" s="124"/>
      <c r="XX55" s="125"/>
      <c r="YB55" s="127"/>
      <c r="YC55" s="127"/>
      <c r="YG55" s="128"/>
      <c r="YJ55" s="129"/>
      <c r="YK55" s="123"/>
      <c r="YL55" s="124"/>
      <c r="YM55" s="125"/>
      <c r="YQ55" s="127"/>
      <c r="YR55" s="127"/>
      <c r="YV55" s="128"/>
      <c r="YY55" s="129"/>
      <c r="YZ55" s="123"/>
      <c r="ZA55" s="124"/>
      <c r="ZB55" s="125"/>
      <c r="ZF55" s="127"/>
      <c r="ZG55" s="127"/>
      <c r="ZK55" s="128"/>
      <c r="ZN55" s="129"/>
      <c r="ZO55" s="123"/>
      <c r="ZP55" s="124"/>
      <c r="ZQ55" s="125"/>
      <c r="ZU55" s="127"/>
      <c r="ZV55" s="127"/>
      <c r="ZZ55" s="128"/>
      <c r="AAC55" s="129"/>
      <c r="AAD55" s="123"/>
      <c r="AAE55" s="124"/>
      <c r="AAF55" s="125"/>
      <c r="AAJ55" s="127"/>
      <c r="AAK55" s="127"/>
      <c r="AAO55" s="128"/>
      <c r="AAR55" s="129"/>
      <c r="AAS55" s="123"/>
      <c r="AAT55" s="124"/>
      <c r="AAU55" s="125"/>
      <c r="AAY55" s="127"/>
      <c r="AAZ55" s="127"/>
      <c r="ABD55" s="128"/>
      <c r="ABG55" s="129"/>
      <c r="ABH55" s="123"/>
      <c r="ABI55" s="124"/>
      <c r="ABJ55" s="125"/>
      <c r="ABN55" s="127"/>
      <c r="ABO55" s="127"/>
      <c r="ABS55" s="128"/>
      <c r="ABV55" s="129"/>
      <c r="ABW55" s="123"/>
      <c r="ABX55" s="124"/>
      <c r="ABY55" s="125"/>
      <c r="ACC55" s="127"/>
      <c r="ACD55" s="127"/>
      <c r="ACH55" s="128"/>
      <c r="ACK55" s="129"/>
      <c r="ACL55" s="123"/>
      <c r="ACM55" s="124"/>
      <c r="ACN55" s="125"/>
      <c r="ACR55" s="127"/>
      <c r="ACS55" s="127"/>
      <c r="ACW55" s="128"/>
      <c r="ACZ55" s="129"/>
      <c r="ADA55" s="123"/>
      <c r="ADB55" s="124"/>
      <c r="ADC55" s="125"/>
      <c r="ADG55" s="127"/>
      <c r="ADH55" s="127"/>
      <c r="ADL55" s="128"/>
      <c r="ADO55" s="129"/>
      <c r="ADP55" s="123"/>
      <c r="ADQ55" s="124"/>
      <c r="ADR55" s="125"/>
      <c r="ADV55" s="127"/>
      <c r="ADW55" s="127"/>
      <c r="AEA55" s="128"/>
      <c r="AED55" s="129"/>
      <c r="AEE55" s="123"/>
      <c r="AEF55" s="124"/>
      <c r="AEG55" s="125"/>
      <c r="AEK55" s="127"/>
      <c r="AEL55" s="127"/>
      <c r="AEP55" s="128"/>
      <c r="AES55" s="129"/>
      <c r="AET55" s="123"/>
      <c r="AEU55" s="124"/>
      <c r="AEV55" s="125"/>
      <c r="AEZ55" s="127"/>
      <c r="AFA55" s="127"/>
      <c r="AFE55" s="128"/>
      <c r="AFH55" s="129"/>
      <c r="AFI55" s="123"/>
      <c r="AFJ55" s="124"/>
      <c r="AFK55" s="125"/>
      <c r="AFO55" s="127"/>
      <c r="AFP55" s="127"/>
      <c r="AFT55" s="128"/>
      <c r="AFW55" s="129"/>
      <c r="AFX55" s="123"/>
      <c r="AFY55" s="124"/>
      <c r="AFZ55" s="125"/>
      <c r="AGD55" s="127"/>
      <c r="AGE55" s="127"/>
      <c r="AGI55" s="128"/>
      <c r="AGL55" s="129"/>
      <c r="AGM55" s="123"/>
      <c r="AGN55" s="124"/>
      <c r="AGO55" s="125"/>
      <c r="AGS55" s="127"/>
      <c r="AGT55" s="127"/>
      <c r="AGX55" s="128"/>
      <c r="AHA55" s="129"/>
      <c r="AHB55" s="123"/>
      <c r="AHC55" s="124"/>
      <c r="AHD55" s="125"/>
      <c r="AHH55" s="127"/>
      <c r="AHI55" s="127"/>
      <c r="AHM55" s="128"/>
      <c r="AHP55" s="129"/>
      <c r="AHQ55" s="123"/>
      <c r="AHR55" s="124"/>
      <c r="AHS55" s="125"/>
      <c r="AHW55" s="127"/>
      <c r="AHX55" s="127"/>
      <c r="AIB55" s="128"/>
      <c r="AIE55" s="129"/>
      <c r="AIF55" s="123"/>
      <c r="AIG55" s="124"/>
      <c r="AIH55" s="125"/>
      <c r="AIL55" s="127"/>
      <c r="AIM55" s="127"/>
      <c r="AIQ55" s="128"/>
      <c r="AIT55" s="129"/>
      <c r="AIU55" s="123"/>
      <c r="AIV55" s="124"/>
      <c r="AIW55" s="125"/>
      <c r="AJA55" s="127"/>
      <c r="AJB55" s="127"/>
      <c r="AJF55" s="128"/>
      <c r="AJI55" s="129"/>
      <c r="AJJ55" s="123"/>
      <c r="AJK55" s="124"/>
      <c r="AJL55" s="125"/>
      <c r="AJP55" s="127"/>
      <c r="AJQ55" s="127"/>
      <c r="AJU55" s="128"/>
      <c r="AJX55" s="129"/>
      <c r="AJY55" s="123"/>
      <c r="AJZ55" s="124"/>
      <c r="AKA55" s="125"/>
      <c r="AKE55" s="127"/>
      <c r="AKF55" s="127"/>
      <c r="AKJ55" s="128"/>
      <c r="AKM55" s="129"/>
      <c r="AKN55" s="123"/>
      <c r="AKO55" s="124"/>
      <c r="AKP55" s="125"/>
      <c r="AKT55" s="127"/>
      <c r="AKU55" s="127"/>
      <c r="AKY55" s="128"/>
      <c r="ALB55" s="129"/>
      <c r="ALC55" s="123"/>
      <c r="ALD55" s="124"/>
      <c r="ALE55" s="125"/>
      <c r="ALI55" s="127"/>
      <c r="ALJ55" s="127"/>
      <c r="ALN55" s="128"/>
      <c r="ALQ55" s="129"/>
      <c r="ALR55" s="123"/>
      <c r="ALS55" s="124"/>
      <c r="ALT55" s="125"/>
      <c r="ALX55" s="127"/>
      <c r="ALY55" s="127"/>
      <c r="AMC55" s="128"/>
      <c r="AMF55" s="129"/>
      <c r="AMG55" s="123"/>
      <c r="AMH55" s="124"/>
      <c r="AMI55" s="125"/>
      <c r="AMM55" s="127"/>
      <c r="AMN55" s="127"/>
      <c r="AMR55" s="128"/>
      <c r="AMU55" s="129"/>
      <c r="AMV55" s="123"/>
      <c r="AMW55" s="124"/>
      <c r="AMX55" s="125"/>
      <c r="ANB55" s="127"/>
      <c r="ANC55" s="127"/>
      <c r="ANG55" s="128"/>
      <c r="ANJ55" s="129"/>
      <c r="ANK55" s="123"/>
      <c r="ANL55" s="124"/>
      <c r="ANM55" s="125"/>
      <c r="ANQ55" s="127"/>
      <c r="ANR55" s="127"/>
      <c r="ANV55" s="128"/>
      <c r="ANY55" s="129"/>
      <c r="ANZ55" s="123"/>
      <c r="AOA55" s="124"/>
      <c r="AOB55" s="125"/>
      <c r="AOF55" s="127"/>
      <c r="AOG55" s="127"/>
      <c r="AOK55" s="128"/>
      <c r="AON55" s="129"/>
      <c r="AOO55" s="123"/>
      <c r="AOP55" s="124"/>
      <c r="AOQ55" s="125"/>
      <c r="AOU55" s="127"/>
      <c r="AOV55" s="127"/>
      <c r="AOZ55" s="128"/>
      <c r="APC55" s="129"/>
      <c r="APD55" s="123"/>
      <c r="APE55" s="124"/>
      <c r="APF55" s="125"/>
      <c r="APJ55" s="127"/>
      <c r="APK55" s="127"/>
      <c r="APO55" s="128"/>
      <c r="APR55" s="129"/>
      <c r="APS55" s="123"/>
      <c r="APT55" s="124"/>
      <c r="APU55" s="125"/>
      <c r="APY55" s="127"/>
      <c r="APZ55" s="127"/>
      <c r="AQD55" s="128"/>
      <c r="AQG55" s="129"/>
      <c r="AQH55" s="123"/>
      <c r="AQI55" s="124"/>
      <c r="AQJ55" s="125"/>
      <c r="AQN55" s="127"/>
      <c r="AQO55" s="127"/>
      <c r="AQS55" s="128"/>
      <c r="AQV55" s="129"/>
      <c r="AQW55" s="123"/>
      <c r="AQX55" s="124"/>
      <c r="AQY55" s="125"/>
      <c r="ARC55" s="127"/>
      <c r="ARD55" s="127"/>
      <c r="ARH55" s="128"/>
      <c r="ARK55" s="129"/>
      <c r="ARL55" s="123"/>
      <c r="ARM55" s="124"/>
      <c r="ARN55" s="125"/>
      <c r="ARR55" s="127"/>
      <c r="ARS55" s="127"/>
      <c r="ARW55" s="128"/>
      <c r="ARZ55" s="129"/>
      <c r="ASA55" s="123"/>
      <c r="ASB55" s="124"/>
      <c r="ASC55" s="125"/>
      <c r="ASG55" s="127"/>
      <c r="ASH55" s="127"/>
      <c r="ASL55" s="128"/>
      <c r="ASO55" s="129"/>
      <c r="ASP55" s="123"/>
      <c r="ASQ55" s="124"/>
      <c r="ASR55" s="125"/>
      <c r="ASV55" s="127"/>
      <c r="ASW55" s="127"/>
      <c r="ATA55" s="128"/>
      <c r="ATD55" s="129"/>
      <c r="ATE55" s="123"/>
      <c r="ATF55" s="124"/>
      <c r="ATG55" s="125"/>
      <c r="ATK55" s="127"/>
      <c r="ATL55" s="127"/>
      <c r="ATP55" s="128"/>
      <c r="ATS55" s="129"/>
      <c r="ATT55" s="123"/>
      <c r="ATU55" s="124"/>
      <c r="ATV55" s="125"/>
      <c r="ATZ55" s="127"/>
      <c r="AUA55" s="127"/>
      <c r="AUE55" s="128"/>
      <c r="AUH55" s="129"/>
      <c r="AUI55" s="123"/>
      <c r="AUJ55" s="124"/>
      <c r="AUK55" s="125"/>
      <c r="AUO55" s="127"/>
      <c r="AUP55" s="127"/>
      <c r="AUT55" s="128"/>
      <c r="AUW55" s="129"/>
      <c r="AUX55" s="123"/>
      <c r="AUY55" s="124"/>
      <c r="AUZ55" s="125"/>
      <c r="AVD55" s="127"/>
      <c r="AVE55" s="127"/>
      <c r="AVI55" s="128"/>
      <c r="AVL55" s="129"/>
      <c r="AVM55" s="123"/>
      <c r="AVN55" s="124"/>
      <c r="AVO55" s="125"/>
      <c r="AVS55" s="127"/>
      <c r="AVT55" s="127"/>
      <c r="AVX55" s="128"/>
      <c r="AWA55" s="129"/>
      <c r="AWB55" s="123"/>
      <c r="AWC55" s="124"/>
      <c r="AWD55" s="125"/>
      <c r="AWH55" s="127"/>
      <c r="AWI55" s="127"/>
      <c r="AWM55" s="128"/>
      <c r="AWP55" s="129"/>
      <c r="AWQ55" s="123"/>
      <c r="AWR55" s="124"/>
      <c r="AWS55" s="125"/>
      <c r="AWW55" s="127"/>
      <c r="AWX55" s="127"/>
      <c r="AXB55" s="128"/>
      <c r="AXE55" s="129"/>
      <c r="AXF55" s="123"/>
      <c r="AXG55" s="124"/>
      <c r="AXH55" s="125"/>
      <c r="AXL55" s="127"/>
      <c r="AXM55" s="127"/>
      <c r="AXQ55" s="128"/>
      <c r="AXT55" s="129"/>
      <c r="AXU55" s="123"/>
      <c r="AXV55" s="124"/>
      <c r="AXW55" s="125"/>
      <c r="AYA55" s="127"/>
      <c r="AYB55" s="127"/>
      <c r="AYF55" s="128"/>
      <c r="AYI55" s="129"/>
      <c r="AYJ55" s="123"/>
      <c r="AYK55" s="124"/>
      <c r="AYL55" s="125"/>
      <c r="AYP55" s="127"/>
      <c r="AYQ55" s="127"/>
      <c r="AYU55" s="128"/>
      <c r="AYX55" s="129"/>
      <c r="AYY55" s="123"/>
      <c r="AYZ55" s="124"/>
      <c r="AZA55" s="125"/>
      <c r="AZE55" s="127"/>
      <c r="AZF55" s="127"/>
      <c r="AZJ55" s="128"/>
      <c r="AZM55" s="129"/>
      <c r="AZN55" s="123"/>
      <c r="AZO55" s="124"/>
      <c r="AZP55" s="125"/>
      <c r="AZT55" s="127"/>
      <c r="AZU55" s="127"/>
      <c r="AZY55" s="128"/>
      <c r="BAB55" s="129"/>
      <c r="BAC55" s="123"/>
      <c r="BAD55" s="124"/>
      <c r="BAE55" s="125"/>
      <c r="BAI55" s="127"/>
      <c r="BAJ55" s="127"/>
      <c r="BAN55" s="128"/>
      <c r="BAQ55" s="129"/>
      <c r="BAR55" s="123"/>
      <c r="BAS55" s="124"/>
      <c r="BAT55" s="125"/>
      <c r="BAX55" s="127"/>
      <c r="BAY55" s="127"/>
      <c r="BBC55" s="128"/>
      <c r="BBF55" s="129"/>
      <c r="BBG55" s="123"/>
      <c r="BBH55" s="124"/>
      <c r="BBI55" s="125"/>
      <c r="BBM55" s="127"/>
      <c r="BBN55" s="127"/>
      <c r="BBR55" s="128"/>
      <c r="BBU55" s="129"/>
      <c r="BBV55" s="123"/>
      <c r="BBW55" s="124"/>
      <c r="BBX55" s="125"/>
      <c r="BCB55" s="127"/>
      <c r="BCC55" s="127"/>
      <c r="BCG55" s="128"/>
      <c r="BCJ55" s="129"/>
      <c r="BCK55" s="123"/>
      <c r="BCL55" s="124"/>
      <c r="BCM55" s="125"/>
      <c r="BCQ55" s="127"/>
      <c r="BCR55" s="127"/>
      <c r="BCV55" s="128"/>
      <c r="BCY55" s="129"/>
      <c r="BCZ55" s="123"/>
      <c r="BDA55" s="124"/>
      <c r="BDB55" s="125"/>
      <c r="BDF55" s="127"/>
      <c r="BDG55" s="127"/>
      <c r="BDK55" s="128"/>
      <c r="BDN55" s="129"/>
      <c r="BDO55" s="123"/>
      <c r="BDP55" s="124"/>
      <c r="BDQ55" s="125"/>
      <c r="BDU55" s="127"/>
      <c r="BDV55" s="127"/>
      <c r="BDZ55" s="128"/>
      <c r="BEC55" s="129"/>
      <c r="BED55" s="123"/>
      <c r="BEE55" s="124"/>
      <c r="BEF55" s="125"/>
      <c r="BEJ55" s="127"/>
      <c r="BEK55" s="127"/>
      <c r="BEO55" s="128"/>
      <c r="BER55" s="129"/>
      <c r="BES55" s="123"/>
      <c r="BET55" s="124"/>
      <c r="BEU55" s="125"/>
      <c r="BEY55" s="127"/>
      <c r="BEZ55" s="127"/>
      <c r="BFD55" s="128"/>
      <c r="BFG55" s="129"/>
      <c r="BFH55" s="123"/>
      <c r="BFI55" s="124"/>
      <c r="BFJ55" s="125"/>
      <c r="BFN55" s="127"/>
      <c r="BFO55" s="127"/>
      <c r="BFS55" s="128"/>
      <c r="BFV55" s="129"/>
      <c r="BFW55" s="123"/>
      <c r="BFX55" s="124"/>
      <c r="BFY55" s="125"/>
      <c r="BGC55" s="127"/>
      <c r="BGD55" s="127"/>
      <c r="BGH55" s="128"/>
      <c r="BGK55" s="129"/>
      <c r="BGL55" s="123"/>
      <c r="BGM55" s="124"/>
      <c r="BGN55" s="125"/>
      <c r="BGR55" s="127"/>
      <c r="BGS55" s="127"/>
      <c r="BGW55" s="128"/>
      <c r="BGZ55" s="129"/>
      <c r="BHA55" s="123"/>
      <c r="BHB55" s="124"/>
      <c r="BHC55" s="125"/>
      <c r="BHG55" s="127"/>
      <c r="BHH55" s="127"/>
      <c r="BHL55" s="128"/>
      <c r="BHO55" s="129"/>
      <c r="BHP55" s="123"/>
      <c r="BHQ55" s="124"/>
      <c r="BHR55" s="125"/>
      <c r="BHV55" s="127"/>
      <c r="BHW55" s="127"/>
      <c r="BIA55" s="128"/>
      <c r="BID55" s="129"/>
      <c r="BIE55" s="123"/>
      <c r="BIF55" s="124"/>
      <c r="BIG55" s="125"/>
      <c r="BIK55" s="127"/>
      <c r="BIL55" s="127"/>
      <c r="BIP55" s="128"/>
      <c r="BIS55" s="129"/>
      <c r="BIT55" s="123"/>
      <c r="BIU55" s="124"/>
      <c r="BIV55" s="125"/>
      <c r="BIZ55" s="127"/>
      <c r="BJA55" s="127"/>
      <c r="BJE55" s="128"/>
      <c r="BJH55" s="129"/>
      <c r="BJI55" s="123"/>
      <c r="BJJ55" s="124"/>
      <c r="BJK55" s="125"/>
      <c r="BJO55" s="127"/>
      <c r="BJP55" s="127"/>
      <c r="BJT55" s="128"/>
      <c r="BJW55" s="129"/>
      <c r="BJX55" s="123"/>
      <c r="BJY55" s="124"/>
      <c r="BJZ55" s="125"/>
      <c r="BKD55" s="127"/>
      <c r="BKE55" s="127"/>
      <c r="BKI55" s="128"/>
      <c r="BKL55" s="129"/>
      <c r="BKM55" s="123"/>
      <c r="BKN55" s="124"/>
      <c r="BKO55" s="125"/>
      <c r="BKS55" s="127"/>
      <c r="BKT55" s="127"/>
      <c r="BKX55" s="128"/>
      <c r="BLA55" s="129"/>
      <c r="BLB55" s="123"/>
      <c r="BLC55" s="124"/>
      <c r="BLD55" s="125"/>
      <c r="BLH55" s="127"/>
      <c r="BLI55" s="127"/>
      <c r="BLM55" s="128"/>
      <c r="BLP55" s="129"/>
      <c r="BLQ55" s="123"/>
      <c r="BLR55" s="124"/>
      <c r="BLS55" s="125"/>
      <c r="BLW55" s="127"/>
      <c r="BLX55" s="127"/>
      <c r="BMB55" s="128"/>
      <c r="BME55" s="129"/>
      <c r="BMF55" s="123"/>
      <c r="BMG55" s="124"/>
      <c r="BMH55" s="125"/>
      <c r="BML55" s="127"/>
      <c r="BMM55" s="127"/>
      <c r="BMQ55" s="128"/>
      <c r="BMT55" s="129"/>
      <c r="BMU55" s="123"/>
      <c r="BMV55" s="124"/>
      <c r="BMW55" s="125"/>
      <c r="BNA55" s="127"/>
      <c r="BNB55" s="127"/>
      <c r="BNF55" s="128"/>
      <c r="BNI55" s="129"/>
      <c r="BNJ55" s="123"/>
      <c r="BNK55" s="124"/>
      <c r="BNL55" s="125"/>
      <c r="BNP55" s="127"/>
      <c r="BNQ55" s="127"/>
      <c r="BNU55" s="128"/>
      <c r="BNX55" s="129"/>
      <c r="BNY55" s="123"/>
      <c r="BNZ55" s="124"/>
      <c r="BOA55" s="125"/>
      <c r="BOE55" s="127"/>
      <c r="BOF55" s="127"/>
      <c r="BOJ55" s="128"/>
      <c r="BOM55" s="129"/>
      <c r="BON55" s="123"/>
      <c r="BOO55" s="124"/>
      <c r="BOP55" s="125"/>
      <c r="BOT55" s="127"/>
      <c r="BOU55" s="127"/>
      <c r="BOY55" s="128"/>
      <c r="BPB55" s="129"/>
      <c r="BPC55" s="123"/>
      <c r="BPD55" s="124"/>
      <c r="BPE55" s="125"/>
      <c r="BPI55" s="127"/>
      <c r="BPJ55" s="127"/>
      <c r="BPN55" s="128"/>
      <c r="BPQ55" s="129"/>
      <c r="BPR55" s="123"/>
      <c r="BPS55" s="124"/>
      <c r="BPT55" s="125"/>
      <c r="BPX55" s="127"/>
      <c r="BPY55" s="127"/>
      <c r="BQC55" s="128"/>
      <c r="BQF55" s="129"/>
      <c r="BQG55" s="123"/>
      <c r="BQH55" s="124"/>
      <c r="BQI55" s="125"/>
      <c r="BQM55" s="127"/>
      <c r="BQN55" s="127"/>
      <c r="BQR55" s="128"/>
      <c r="BQU55" s="129"/>
      <c r="BQV55" s="123"/>
      <c r="BQW55" s="124"/>
      <c r="BQX55" s="125"/>
      <c r="BRB55" s="127"/>
      <c r="BRC55" s="127"/>
      <c r="BRG55" s="128"/>
      <c r="BRJ55" s="129"/>
      <c r="BRK55" s="123"/>
      <c r="BRL55" s="124"/>
      <c r="BRM55" s="125"/>
      <c r="BRQ55" s="127"/>
      <c r="BRR55" s="127"/>
      <c r="BRV55" s="128"/>
      <c r="BRY55" s="129"/>
      <c r="BRZ55" s="123"/>
      <c r="BSA55" s="124"/>
      <c r="BSB55" s="125"/>
      <c r="BSF55" s="127"/>
      <c r="BSG55" s="127"/>
      <c r="BSK55" s="128"/>
      <c r="BSN55" s="129"/>
      <c r="BSO55" s="123"/>
      <c r="BSP55" s="124"/>
      <c r="BSQ55" s="125"/>
      <c r="BSU55" s="127"/>
      <c r="BSV55" s="127"/>
      <c r="BSZ55" s="128"/>
      <c r="BTC55" s="129"/>
      <c r="BTD55" s="123"/>
      <c r="BTE55" s="124"/>
      <c r="BTF55" s="125"/>
      <c r="BTJ55" s="127"/>
      <c r="BTK55" s="127"/>
      <c r="BTO55" s="128"/>
      <c r="BTR55" s="129"/>
      <c r="BTS55" s="123"/>
      <c r="BTT55" s="124"/>
      <c r="BTU55" s="125"/>
      <c r="BTY55" s="127"/>
      <c r="BTZ55" s="127"/>
      <c r="BUD55" s="128"/>
      <c r="BUG55" s="129"/>
      <c r="BUH55" s="123"/>
      <c r="BUI55" s="124"/>
      <c r="BUJ55" s="125"/>
      <c r="BUN55" s="127"/>
      <c r="BUO55" s="127"/>
      <c r="BUS55" s="128"/>
      <c r="BUV55" s="129"/>
      <c r="BUW55" s="123"/>
      <c r="BUX55" s="124"/>
      <c r="BUY55" s="125"/>
      <c r="BVC55" s="127"/>
      <c r="BVD55" s="127"/>
      <c r="BVH55" s="128"/>
      <c r="BVK55" s="129"/>
      <c r="BVL55" s="123"/>
      <c r="BVM55" s="124"/>
      <c r="BVN55" s="125"/>
      <c r="BVR55" s="127"/>
      <c r="BVS55" s="127"/>
      <c r="BVW55" s="128"/>
      <c r="BVZ55" s="129"/>
      <c r="BWA55" s="123"/>
      <c r="BWB55" s="124"/>
      <c r="BWC55" s="125"/>
      <c r="BWG55" s="127"/>
      <c r="BWH55" s="127"/>
      <c r="BWL55" s="128"/>
      <c r="BWO55" s="129"/>
      <c r="BWP55" s="123"/>
      <c r="BWQ55" s="124"/>
      <c r="BWR55" s="125"/>
      <c r="BWV55" s="127"/>
      <c r="BWW55" s="127"/>
      <c r="BXA55" s="128"/>
      <c r="BXD55" s="129"/>
      <c r="BXE55" s="123"/>
      <c r="BXF55" s="124"/>
      <c r="BXG55" s="125"/>
      <c r="BXK55" s="127"/>
      <c r="BXL55" s="127"/>
      <c r="BXP55" s="128"/>
      <c r="BXS55" s="129"/>
      <c r="BXT55" s="123"/>
      <c r="BXU55" s="124"/>
      <c r="BXV55" s="125"/>
      <c r="BXZ55" s="127"/>
      <c r="BYA55" s="127"/>
      <c r="BYE55" s="128"/>
      <c r="BYH55" s="129"/>
      <c r="BYI55" s="123"/>
      <c r="BYJ55" s="124"/>
      <c r="BYK55" s="125"/>
      <c r="BYO55" s="127"/>
      <c r="BYP55" s="127"/>
      <c r="BYT55" s="128"/>
      <c r="BYW55" s="129"/>
      <c r="BYX55" s="123"/>
      <c r="BYY55" s="124"/>
      <c r="BYZ55" s="125"/>
      <c r="BZD55" s="127"/>
      <c r="BZE55" s="127"/>
      <c r="BZI55" s="128"/>
      <c r="BZL55" s="129"/>
      <c r="BZM55" s="123"/>
      <c r="BZN55" s="124"/>
      <c r="BZO55" s="125"/>
      <c r="BZS55" s="127"/>
      <c r="BZT55" s="127"/>
      <c r="BZX55" s="128"/>
      <c r="CAA55" s="129"/>
      <c r="CAB55" s="123"/>
      <c r="CAC55" s="124"/>
      <c r="CAD55" s="125"/>
      <c r="CAH55" s="127"/>
      <c r="CAI55" s="127"/>
      <c r="CAM55" s="128"/>
      <c r="CAP55" s="129"/>
      <c r="CAQ55" s="123"/>
      <c r="CAR55" s="124"/>
      <c r="CAS55" s="125"/>
      <c r="CAW55" s="127"/>
      <c r="CAX55" s="127"/>
      <c r="CBB55" s="128"/>
      <c r="CBE55" s="129"/>
      <c r="CBF55" s="123"/>
      <c r="CBG55" s="124"/>
      <c r="CBH55" s="125"/>
      <c r="CBL55" s="127"/>
      <c r="CBM55" s="127"/>
      <c r="CBQ55" s="128"/>
      <c r="CBT55" s="129"/>
      <c r="CBU55" s="123"/>
      <c r="CBV55" s="124"/>
      <c r="CBW55" s="125"/>
      <c r="CCA55" s="127"/>
      <c r="CCB55" s="127"/>
      <c r="CCF55" s="128"/>
      <c r="CCI55" s="129"/>
      <c r="CCJ55" s="123"/>
      <c r="CCK55" s="124"/>
      <c r="CCL55" s="125"/>
      <c r="CCP55" s="127"/>
      <c r="CCQ55" s="127"/>
      <c r="CCU55" s="128"/>
      <c r="CCX55" s="129"/>
      <c r="CCY55" s="123"/>
      <c r="CCZ55" s="124"/>
      <c r="CDA55" s="125"/>
      <c r="CDE55" s="127"/>
      <c r="CDF55" s="127"/>
      <c r="CDJ55" s="128"/>
      <c r="CDM55" s="129"/>
      <c r="CDN55" s="123"/>
      <c r="CDO55" s="124"/>
      <c r="CDP55" s="125"/>
      <c r="CDT55" s="127"/>
      <c r="CDU55" s="127"/>
      <c r="CDY55" s="128"/>
      <c r="CEB55" s="129"/>
      <c r="CEC55" s="123"/>
      <c r="CED55" s="124"/>
      <c r="CEE55" s="125"/>
      <c r="CEI55" s="127"/>
      <c r="CEJ55" s="127"/>
      <c r="CEN55" s="128"/>
      <c r="CEQ55" s="129"/>
      <c r="CER55" s="123"/>
      <c r="CES55" s="124"/>
      <c r="CET55" s="125"/>
      <c r="CEX55" s="127"/>
      <c r="CEY55" s="127"/>
      <c r="CFC55" s="128"/>
      <c r="CFF55" s="129"/>
      <c r="CFG55" s="123"/>
      <c r="CFH55" s="124"/>
      <c r="CFI55" s="125"/>
      <c r="CFM55" s="127"/>
      <c r="CFN55" s="127"/>
      <c r="CFR55" s="128"/>
      <c r="CFU55" s="129"/>
      <c r="CFV55" s="123"/>
      <c r="CFW55" s="124"/>
      <c r="CFX55" s="125"/>
      <c r="CGB55" s="127"/>
      <c r="CGC55" s="127"/>
      <c r="CGG55" s="128"/>
      <c r="CGJ55" s="129"/>
      <c r="CGK55" s="123"/>
      <c r="CGL55" s="124"/>
      <c r="CGM55" s="125"/>
      <c r="CGQ55" s="127"/>
      <c r="CGR55" s="127"/>
      <c r="CGV55" s="128"/>
      <c r="CGY55" s="129"/>
      <c r="CGZ55" s="123"/>
      <c r="CHA55" s="124"/>
      <c r="CHB55" s="125"/>
      <c r="CHF55" s="127"/>
      <c r="CHG55" s="127"/>
      <c r="CHK55" s="128"/>
      <c r="CHN55" s="129"/>
      <c r="CHO55" s="123"/>
      <c r="CHP55" s="124"/>
      <c r="CHQ55" s="125"/>
      <c r="CHU55" s="127"/>
      <c r="CHV55" s="127"/>
      <c r="CHZ55" s="128"/>
      <c r="CIC55" s="129"/>
      <c r="CID55" s="123"/>
      <c r="CIE55" s="124"/>
      <c r="CIF55" s="125"/>
      <c r="CIJ55" s="127"/>
      <c r="CIK55" s="127"/>
      <c r="CIO55" s="128"/>
      <c r="CIR55" s="129"/>
      <c r="CIS55" s="123"/>
      <c r="CIT55" s="124"/>
      <c r="CIU55" s="125"/>
      <c r="CIY55" s="127"/>
      <c r="CIZ55" s="127"/>
      <c r="CJD55" s="128"/>
      <c r="CJG55" s="129"/>
      <c r="CJH55" s="123"/>
      <c r="CJI55" s="124"/>
      <c r="CJJ55" s="125"/>
      <c r="CJN55" s="127"/>
      <c r="CJO55" s="127"/>
      <c r="CJS55" s="128"/>
      <c r="CJV55" s="129"/>
      <c r="CJW55" s="123"/>
      <c r="CJX55" s="124"/>
      <c r="CJY55" s="125"/>
      <c r="CKC55" s="127"/>
      <c r="CKD55" s="127"/>
      <c r="CKH55" s="128"/>
      <c r="CKK55" s="129"/>
      <c r="CKL55" s="123"/>
      <c r="CKM55" s="124"/>
      <c r="CKN55" s="125"/>
      <c r="CKR55" s="127"/>
      <c r="CKS55" s="127"/>
      <c r="CKW55" s="128"/>
      <c r="CKZ55" s="129"/>
      <c r="CLA55" s="123"/>
      <c r="CLB55" s="124"/>
      <c r="CLC55" s="125"/>
      <c r="CLG55" s="127"/>
      <c r="CLH55" s="127"/>
      <c r="CLL55" s="128"/>
      <c r="CLO55" s="129"/>
      <c r="CLP55" s="123"/>
      <c r="CLQ55" s="124"/>
      <c r="CLR55" s="125"/>
      <c r="CLV55" s="127"/>
      <c r="CLW55" s="127"/>
      <c r="CMA55" s="128"/>
      <c r="CMD55" s="129"/>
      <c r="CME55" s="123"/>
      <c r="CMF55" s="124"/>
      <c r="CMG55" s="125"/>
      <c r="CMK55" s="127"/>
      <c r="CML55" s="127"/>
      <c r="CMP55" s="128"/>
      <c r="CMS55" s="129"/>
      <c r="CMT55" s="123"/>
      <c r="CMU55" s="124"/>
      <c r="CMV55" s="125"/>
      <c r="CMZ55" s="127"/>
      <c r="CNA55" s="127"/>
      <c r="CNE55" s="128"/>
      <c r="CNH55" s="129"/>
      <c r="CNI55" s="123"/>
      <c r="CNJ55" s="124"/>
      <c r="CNK55" s="125"/>
      <c r="CNO55" s="127"/>
      <c r="CNP55" s="127"/>
      <c r="CNT55" s="128"/>
      <c r="CNW55" s="129"/>
      <c r="CNX55" s="123"/>
      <c r="CNY55" s="124"/>
      <c r="CNZ55" s="125"/>
      <c r="COD55" s="127"/>
      <c r="COE55" s="127"/>
      <c r="COI55" s="128"/>
      <c r="COL55" s="129"/>
      <c r="COM55" s="123"/>
      <c r="CON55" s="124"/>
      <c r="COO55" s="125"/>
      <c r="COS55" s="127"/>
      <c r="COT55" s="127"/>
      <c r="COX55" s="128"/>
      <c r="CPA55" s="129"/>
      <c r="CPB55" s="123"/>
      <c r="CPC55" s="124"/>
      <c r="CPD55" s="125"/>
      <c r="CPH55" s="127"/>
      <c r="CPI55" s="127"/>
      <c r="CPM55" s="128"/>
      <c r="CPP55" s="129"/>
      <c r="CPQ55" s="123"/>
      <c r="CPR55" s="124"/>
      <c r="CPS55" s="125"/>
      <c r="CPW55" s="127"/>
      <c r="CPX55" s="127"/>
      <c r="CQB55" s="128"/>
      <c r="CQE55" s="129"/>
      <c r="CQF55" s="123"/>
      <c r="CQG55" s="124"/>
      <c r="CQH55" s="125"/>
      <c r="CQL55" s="127"/>
      <c r="CQM55" s="127"/>
      <c r="CQQ55" s="128"/>
      <c r="CQT55" s="129"/>
      <c r="CQU55" s="123"/>
      <c r="CQV55" s="124"/>
      <c r="CQW55" s="125"/>
      <c r="CRA55" s="127"/>
      <c r="CRB55" s="127"/>
      <c r="CRF55" s="128"/>
      <c r="CRI55" s="129"/>
      <c r="CRJ55" s="123"/>
      <c r="CRK55" s="124"/>
      <c r="CRL55" s="125"/>
      <c r="CRP55" s="127"/>
      <c r="CRQ55" s="127"/>
      <c r="CRU55" s="128"/>
      <c r="CRX55" s="129"/>
      <c r="CRY55" s="123"/>
      <c r="CRZ55" s="124"/>
      <c r="CSA55" s="125"/>
      <c r="CSE55" s="127"/>
      <c r="CSF55" s="127"/>
      <c r="CSJ55" s="128"/>
      <c r="CSM55" s="129"/>
      <c r="CSN55" s="123"/>
      <c r="CSO55" s="124"/>
      <c r="CSP55" s="125"/>
      <c r="CST55" s="127"/>
      <c r="CSU55" s="127"/>
      <c r="CSY55" s="128"/>
      <c r="CTB55" s="129"/>
      <c r="CTC55" s="123"/>
      <c r="CTD55" s="124"/>
      <c r="CTE55" s="125"/>
      <c r="CTI55" s="127"/>
      <c r="CTJ55" s="127"/>
      <c r="CTN55" s="128"/>
      <c r="CTQ55" s="129"/>
      <c r="CTR55" s="123"/>
      <c r="CTS55" s="124"/>
      <c r="CTT55" s="125"/>
      <c r="CTX55" s="127"/>
      <c r="CTY55" s="127"/>
      <c r="CUC55" s="128"/>
      <c r="CUF55" s="129"/>
      <c r="CUG55" s="123"/>
      <c r="CUH55" s="124"/>
      <c r="CUI55" s="125"/>
      <c r="CUM55" s="127"/>
      <c r="CUN55" s="127"/>
      <c r="CUR55" s="128"/>
      <c r="CUU55" s="129"/>
      <c r="CUV55" s="123"/>
      <c r="CUW55" s="124"/>
      <c r="CUX55" s="125"/>
      <c r="CVB55" s="127"/>
      <c r="CVC55" s="127"/>
      <c r="CVG55" s="128"/>
      <c r="CVJ55" s="129"/>
      <c r="CVK55" s="123"/>
      <c r="CVL55" s="124"/>
      <c r="CVM55" s="125"/>
      <c r="CVQ55" s="127"/>
      <c r="CVR55" s="127"/>
      <c r="CVV55" s="128"/>
      <c r="CVY55" s="129"/>
      <c r="CVZ55" s="123"/>
      <c r="CWA55" s="124"/>
      <c r="CWB55" s="125"/>
      <c r="CWF55" s="127"/>
      <c r="CWG55" s="127"/>
      <c r="CWK55" s="128"/>
      <c r="CWN55" s="129"/>
      <c r="CWO55" s="123"/>
      <c r="CWP55" s="124"/>
      <c r="CWQ55" s="125"/>
      <c r="CWU55" s="127"/>
      <c r="CWV55" s="127"/>
      <c r="CWZ55" s="128"/>
      <c r="CXC55" s="129"/>
      <c r="CXD55" s="123"/>
      <c r="CXE55" s="124"/>
      <c r="CXF55" s="125"/>
      <c r="CXJ55" s="127"/>
      <c r="CXK55" s="127"/>
      <c r="CXO55" s="128"/>
      <c r="CXR55" s="129"/>
      <c r="CXS55" s="123"/>
      <c r="CXT55" s="124"/>
      <c r="CXU55" s="125"/>
      <c r="CXY55" s="127"/>
      <c r="CXZ55" s="127"/>
      <c r="CYD55" s="128"/>
      <c r="CYG55" s="129"/>
      <c r="CYH55" s="123"/>
      <c r="CYI55" s="124"/>
      <c r="CYJ55" s="125"/>
      <c r="CYN55" s="127"/>
      <c r="CYO55" s="127"/>
      <c r="CYS55" s="128"/>
      <c r="CYV55" s="129"/>
      <c r="CYW55" s="123"/>
      <c r="CYX55" s="124"/>
      <c r="CYY55" s="125"/>
      <c r="CZC55" s="127"/>
      <c r="CZD55" s="127"/>
      <c r="CZH55" s="128"/>
      <c r="CZK55" s="129"/>
      <c r="CZL55" s="123"/>
      <c r="CZM55" s="124"/>
      <c r="CZN55" s="125"/>
      <c r="CZR55" s="127"/>
      <c r="CZS55" s="127"/>
      <c r="CZW55" s="128"/>
      <c r="CZZ55" s="129"/>
      <c r="DAA55" s="123"/>
      <c r="DAB55" s="124"/>
      <c r="DAC55" s="125"/>
      <c r="DAG55" s="127"/>
      <c r="DAH55" s="127"/>
      <c r="DAL55" s="128"/>
      <c r="DAO55" s="129"/>
      <c r="DAP55" s="123"/>
      <c r="DAQ55" s="124"/>
      <c r="DAR55" s="125"/>
      <c r="DAV55" s="127"/>
      <c r="DAW55" s="127"/>
      <c r="DBA55" s="128"/>
      <c r="DBD55" s="129"/>
      <c r="DBE55" s="123"/>
      <c r="DBF55" s="124"/>
      <c r="DBG55" s="125"/>
      <c r="DBK55" s="127"/>
      <c r="DBL55" s="127"/>
      <c r="DBP55" s="128"/>
      <c r="DBS55" s="129"/>
      <c r="DBT55" s="123"/>
      <c r="DBU55" s="124"/>
      <c r="DBV55" s="125"/>
      <c r="DBZ55" s="127"/>
      <c r="DCA55" s="127"/>
      <c r="DCE55" s="128"/>
      <c r="DCH55" s="129"/>
      <c r="DCI55" s="123"/>
      <c r="DCJ55" s="124"/>
      <c r="DCK55" s="125"/>
      <c r="DCO55" s="127"/>
      <c r="DCP55" s="127"/>
      <c r="DCT55" s="128"/>
      <c r="DCW55" s="129"/>
      <c r="DCX55" s="123"/>
      <c r="DCY55" s="124"/>
      <c r="DCZ55" s="125"/>
      <c r="DDD55" s="127"/>
      <c r="DDE55" s="127"/>
      <c r="DDI55" s="128"/>
      <c r="DDL55" s="129"/>
      <c r="DDM55" s="123"/>
      <c r="DDN55" s="124"/>
      <c r="DDO55" s="125"/>
      <c r="DDS55" s="127"/>
      <c r="DDT55" s="127"/>
      <c r="DDX55" s="128"/>
      <c r="DEA55" s="129"/>
      <c r="DEB55" s="123"/>
      <c r="DEC55" s="124"/>
      <c r="DED55" s="125"/>
      <c r="DEH55" s="127"/>
      <c r="DEI55" s="127"/>
      <c r="DEM55" s="128"/>
      <c r="DEP55" s="129"/>
      <c r="DEQ55" s="123"/>
      <c r="DER55" s="124"/>
      <c r="DES55" s="125"/>
      <c r="DEW55" s="127"/>
      <c r="DEX55" s="127"/>
      <c r="DFB55" s="128"/>
      <c r="DFE55" s="129"/>
      <c r="DFF55" s="123"/>
      <c r="DFG55" s="124"/>
      <c r="DFH55" s="125"/>
      <c r="DFL55" s="127"/>
      <c r="DFM55" s="127"/>
      <c r="DFQ55" s="128"/>
      <c r="DFT55" s="129"/>
      <c r="DFU55" s="123"/>
      <c r="DFV55" s="124"/>
      <c r="DFW55" s="125"/>
      <c r="DGA55" s="127"/>
      <c r="DGB55" s="127"/>
      <c r="DGF55" s="128"/>
      <c r="DGI55" s="129"/>
      <c r="DGJ55" s="123"/>
      <c r="DGK55" s="124"/>
      <c r="DGL55" s="125"/>
      <c r="DGP55" s="127"/>
      <c r="DGQ55" s="127"/>
      <c r="DGU55" s="128"/>
      <c r="DGX55" s="129"/>
      <c r="DGY55" s="123"/>
      <c r="DGZ55" s="124"/>
      <c r="DHA55" s="125"/>
      <c r="DHE55" s="127"/>
      <c r="DHF55" s="127"/>
      <c r="DHJ55" s="128"/>
      <c r="DHM55" s="129"/>
      <c r="DHN55" s="123"/>
      <c r="DHO55" s="124"/>
      <c r="DHP55" s="125"/>
      <c r="DHT55" s="127"/>
      <c r="DHU55" s="127"/>
      <c r="DHY55" s="128"/>
      <c r="DIB55" s="129"/>
      <c r="DIC55" s="123"/>
      <c r="DID55" s="124"/>
      <c r="DIE55" s="125"/>
      <c r="DII55" s="127"/>
      <c r="DIJ55" s="127"/>
      <c r="DIN55" s="128"/>
      <c r="DIQ55" s="129"/>
      <c r="DIR55" s="123"/>
      <c r="DIS55" s="124"/>
      <c r="DIT55" s="125"/>
      <c r="DIX55" s="127"/>
      <c r="DIY55" s="127"/>
      <c r="DJC55" s="128"/>
      <c r="DJF55" s="129"/>
      <c r="DJG55" s="123"/>
      <c r="DJH55" s="124"/>
      <c r="DJI55" s="125"/>
      <c r="DJM55" s="127"/>
      <c r="DJN55" s="127"/>
      <c r="DJR55" s="128"/>
      <c r="DJU55" s="129"/>
      <c r="DJV55" s="123"/>
      <c r="DJW55" s="124"/>
      <c r="DJX55" s="125"/>
      <c r="DKB55" s="127"/>
      <c r="DKC55" s="127"/>
      <c r="DKG55" s="128"/>
      <c r="DKJ55" s="129"/>
      <c r="DKK55" s="123"/>
      <c r="DKL55" s="124"/>
      <c r="DKM55" s="125"/>
      <c r="DKQ55" s="127"/>
      <c r="DKR55" s="127"/>
      <c r="DKV55" s="128"/>
      <c r="DKY55" s="129"/>
      <c r="DKZ55" s="123"/>
      <c r="DLA55" s="124"/>
      <c r="DLB55" s="125"/>
      <c r="DLF55" s="127"/>
      <c r="DLG55" s="127"/>
      <c r="DLK55" s="128"/>
      <c r="DLN55" s="129"/>
      <c r="DLO55" s="123"/>
      <c r="DLP55" s="124"/>
      <c r="DLQ55" s="125"/>
      <c r="DLU55" s="127"/>
      <c r="DLV55" s="127"/>
      <c r="DLZ55" s="128"/>
      <c r="DMC55" s="129"/>
      <c r="DMD55" s="123"/>
      <c r="DME55" s="124"/>
      <c r="DMF55" s="125"/>
      <c r="DMJ55" s="127"/>
      <c r="DMK55" s="127"/>
      <c r="DMO55" s="128"/>
      <c r="DMR55" s="129"/>
      <c r="DMS55" s="123"/>
      <c r="DMT55" s="124"/>
      <c r="DMU55" s="125"/>
      <c r="DMY55" s="127"/>
      <c r="DMZ55" s="127"/>
      <c r="DND55" s="128"/>
      <c r="DNG55" s="129"/>
      <c r="DNH55" s="123"/>
      <c r="DNI55" s="124"/>
      <c r="DNJ55" s="125"/>
      <c r="DNN55" s="127"/>
      <c r="DNO55" s="127"/>
      <c r="DNS55" s="128"/>
      <c r="DNV55" s="129"/>
      <c r="DNW55" s="123"/>
      <c r="DNX55" s="124"/>
      <c r="DNY55" s="125"/>
      <c r="DOC55" s="127"/>
      <c r="DOD55" s="127"/>
      <c r="DOH55" s="128"/>
      <c r="DOK55" s="129"/>
      <c r="DOL55" s="123"/>
      <c r="DOM55" s="124"/>
      <c r="DON55" s="125"/>
      <c r="DOR55" s="127"/>
      <c r="DOS55" s="127"/>
      <c r="DOW55" s="128"/>
      <c r="DOZ55" s="129"/>
      <c r="DPA55" s="123"/>
      <c r="DPB55" s="124"/>
      <c r="DPC55" s="125"/>
      <c r="DPG55" s="127"/>
      <c r="DPH55" s="127"/>
      <c r="DPL55" s="128"/>
      <c r="DPO55" s="129"/>
      <c r="DPP55" s="123"/>
      <c r="DPQ55" s="124"/>
      <c r="DPR55" s="125"/>
      <c r="DPV55" s="127"/>
      <c r="DPW55" s="127"/>
      <c r="DQA55" s="128"/>
      <c r="DQD55" s="129"/>
      <c r="DQE55" s="123"/>
      <c r="DQF55" s="124"/>
      <c r="DQG55" s="125"/>
      <c r="DQK55" s="127"/>
      <c r="DQL55" s="127"/>
      <c r="DQP55" s="128"/>
      <c r="DQS55" s="129"/>
      <c r="DQT55" s="123"/>
      <c r="DQU55" s="124"/>
      <c r="DQV55" s="125"/>
      <c r="DQZ55" s="127"/>
      <c r="DRA55" s="127"/>
      <c r="DRE55" s="128"/>
      <c r="DRH55" s="129"/>
      <c r="DRI55" s="123"/>
      <c r="DRJ55" s="124"/>
      <c r="DRK55" s="125"/>
      <c r="DRO55" s="127"/>
      <c r="DRP55" s="127"/>
      <c r="DRT55" s="128"/>
      <c r="DRW55" s="129"/>
      <c r="DRX55" s="123"/>
      <c r="DRY55" s="124"/>
      <c r="DRZ55" s="125"/>
      <c r="DSD55" s="127"/>
      <c r="DSE55" s="127"/>
      <c r="DSI55" s="128"/>
      <c r="DSL55" s="129"/>
      <c r="DSM55" s="123"/>
      <c r="DSN55" s="124"/>
      <c r="DSO55" s="125"/>
      <c r="DSS55" s="127"/>
      <c r="DST55" s="127"/>
      <c r="DSX55" s="128"/>
      <c r="DTA55" s="129"/>
      <c r="DTB55" s="123"/>
      <c r="DTC55" s="124"/>
      <c r="DTD55" s="125"/>
      <c r="DTH55" s="127"/>
      <c r="DTI55" s="127"/>
      <c r="DTM55" s="128"/>
      <c r="DTP55" s="129"/>
      <c r="DTQ55" s="123"/>
      <c r="DTR55" s="124"/>
      <c r="DTS55" s="125"/>
      <c r="DTW55" s="127"/>
      <c r="DTX55" s="127"/>
      <c r="DUB55" s="128"/>
      <c r="DUE55" s="129"/>
      <c r="DUF55" s="123"/>
      <c r="DUG55" s="124"/>
      <c r="DUH55" s="125"/>
      <c r="DUL55" s="127"/>
      <c r="DUM55" s="127"/>
      <c r="DUQ55" s="128"/>
      <c r="DUT55" s="129"/>
      <c r="DUU55" s="123"/>
      <c r="DUV55" s="124"/>
      <c r="DUW55" s="125"/>
      <c r="DVA55" s="127"/>
      <c r="DVB55" s="127"/>
      <c r="DVF55" s="128"/>
      <c r="DVI55" s="129"/>
      <c r="DVJ55" s="123"/>
      <c r="DVK55" s="124"/>
      <c r="DVL55" s="125"/>
      <c r="DVP55" s="127"/>
      <c r="DVQ55" s="127"/>
      <c r="DVU55" s="128"/>
      <c r="DVX55" s="129"/>
      <c r="DVY55" s="123"/>
      <c r="DVZ55" s="124"/>
      <c r="DWA55" s="125"/>
      <c r="DWE55" s="127"/>
      <c r="DWF55" s="127"/>
      <c r="DWJ55" s="128"/>
      <c r="DWM55" s="129"/>
      <c r="DWN55" s="123"/>
      <c r="DWO55" s="124"/>
      <c r="DWP55" s="125"/>
      <c r="DWT55" s="127"/>
      <c r="DWU55" s="127"/>
      <c r="DWY55" s="128"/>
      <c r="DXB55" s="129"/>
      <c r="DXC55" s="123"/>
      <c r="DXD55" s="124"/>
      <c r="DXE55" s="125"/>
      <c r="DXI55" s="127"/>
      <c r="DXJ55" s="127"/>
      <c r="DXN55" s="128"/>
      <c r="DXQ55" s="129"/>
      <c r="DXR55" s="123"/>
      <c r="DXS55" s="124"/>
      <c r="DXT55" s="125"/>
      <c r="DXX55" s="127"/>
      <c r="DXY55" s="127"/>
      <c r="DYC55" s="128"/>
      <c r="DYF55" s="129"/>
      <c r="DYG55" s="123"/>
      <c r="DYH55" s="124"/>
      <c r="DYI55" s="125"/>
      <c r="DYM55" s="127"/>
      <c r="DYN55" s="127"/>
      <c r="DYR55" s="128"/>
      <c r="DYU55" s="129"/>
      <c r="DYV55" s="123"/>
      <c r="DYW55" s="124"/>
      <c r="DYX55" s="125"/>
      <c r="DZB55" s="127"/>
      <c r="DZC55" s="127"/>
      <c r="DZG55" s="128"/>
      <c r="DZJ55" s="129"/>
      <c r="DZK55" s="123"/>
      <c r="DZL55" s="124"/>
      <c r="DZM55" s="125"/>
      <c r="DZQ55" s="127"/>
      <c r="DZR55" s="127"/>
      <c r="DZV55" s="128"/>
      <c r="DZY55" s="129"/>
      <c r="DZZ55" s="123"/>
      <c r="EAA55" s="124"/>
      <c r="EAB55" s="125"/>
      <c r="EAF55" s="127"/>
      <c r="EAG55" s="127"/>
      <c r="EAK55" s="128"/>
      <c r="EAN55" s="129"/>
      <c r="EAO55" s="123"/>
      <c r="EAP55" s="124"/>
      <c r="EAQ55" s="125"/>
      <c r="EAU55" s="127"/>
      <c r="EAV55" s="127"/>
      <c r="EAZ55" s="128"/>
      <c r="EBC55" s="129"/>
      <c r="EBD55" s="123"/>
      <c r="EBE55" s="124"/>
      <c r="EBF55" s="125"/>
      <c r="EBJ55" s="127"/>
      <c r="EBK55" s="127"/>
      <c r="EBO55" s="128"/>
      <c r="EBR55" s="129"/>
      <c r="EBS55" s="123"/>
      <c r="EBT55" s="124"/>
      <c r="EBU55" s="125"/>
      <c r="EBY55" s="127"/>
      <c r="EBZ55" s="127"/>
      <c r="ECD55" s="128"/>
      <c r="ECG55" s="129"/>
      <c r="ECH55" s="123"/>
      <c r="ECI55" s="124"/>
      <c r="ECJ55" s="125"/>
      <c r="ECN55" s="127"/>
      <c r="ECO55" s="127"/>
      <c r="ECS55" s="128"/>
      <c r="ECV55" s="129"/>
      <c r="ECW55" s="123"/>
      <c r="ECX55" s="124"/>
      <c r="ECY55" s="125"/>
      <c r="EDC55" s="127"/>
      <c r="EDD55" s="127"/>
      <c r="EDH55" s="128"/>
      <c r="EDK55" s="129"/>
      <c r="EDL55" s="123"/>
      <c r="EDM55" s="124"/>
      <c r="EDN55" s="125"/>
      <c r="EDR55" s="127"/>
      <c r="EDS55" s="127"/>
      <c r="EDW55" s="128"/>
      <c r="EDZ55" s="129"/>
      <c r="EEA55" s="123"/>
      <c r="EEB55" s="124"/>
      <c r="EEC55" s="125"/>
      <c r="EEG55" s="127"/>
      <c r="EEH55" s="127"/>
      <c r="EEL55" s="128"/>
      <c r="EEO55" s="129"/>
      <c r="EEP55" s="123"/>
      <c r="EEQ55" s="124"/>
      <c r="EER55" s="125"/>
      <c r="EEV55" s="127"/>
      <c r="EEW55" s="127"/>
      <c r="EFA55" s="128"/>
      <c r="EFD55" s="129"/>
      <c r="EFE55" s="123"/>
      <c r="EFF55" s="124"/>
      <c r="EFG55" s="125"/>
      <c r="EFK55" s="127"/>
      <c r="EFL55" s="127"/>
      <c r="EFP55" s="128"/>
      <c r="EFS55" s="129"/>
      <c r="EFT55" s="123"/>
      <c r="EFU55" s="124"/>
      <c r="EFV55" s="125"/>
      <c r="EFZ55" s="127"/>
      <c r="EGA55" s="127"/>
      <c r="EGE55" s="128"/>
      <c r="EGH55" s="129"/>
      <c r="EGI55" s="123"/>
      <c r="EGJ55" s="124"/>
      <c r="EGK55" s="125"/>
      <c r="EGO55" s="127"/>
      <c r="EGP55" s="127"/>
      <c r="EGT55" s="128"/>
      <c r="EGW55" s="129"/>
      <c r="EGX55" s="123"/>
      <c r="EGY55" s="124"/>
      <c r="EGZ55" s="125"/>
      <c r="EHD55" s="127"/>
      <c r="EHE55" s="127"/>
      <c r="EHI55" s="128"/>
      <c r="EHL55" s="129"/>
      <c r="EHM55" s="123"/>
      <c r="EHN55" s="124"/>
      <c r="EHO55" s="125"/>
      <c r="EHS55" s="127"/>
      <c r="EHT55" s="127"/>
      <c r="EHX55" s="128"/>
      <c r="EIA55" s="129"/>
      <c r="EIB55" s="123"/>
      <c r="EIC55" s="124"/>
      <c r="EID55" s="125"/>
      <c r="EIH55" s="127"/>
      <c r="EII55" s="127"/>
      <c r="EIM55" s="128"/>
      <c r="EIP55" s="129"/>
      <c r="EIQ55" s="123"/>
      <c r="EIR55" s="124"/>
      <c r="EIS55" s="125"/>
      <c r="EIW55" s="127"/>
      <c r="EIX55" s="127"/>
      <c r="EJB55" s="128"/>
      <c r="EJE55" s="129"/>
      <c r="EJF55" s="123"/>
      <c r="EJG55" s="124"/>
      <c r="EJH55" s="125"/>
      <c r="EJL55" s="127"/>
      <c r="EJM55" s="127"/>
      <c r="EJQ55" s="128"/>
      <c r="EJT55" s="129"/>
      <c r="EJU55" s="123"/>
      <c r="EJV55" s="124"/>
      <c r="EJW55" s="125"/>
      <c r="EKA55" s="127"/>
      <c r="EKB55" s="127"/>
      <c r="EKF55" s="128"/>
      <c r="EKI55" s="129"/>
      <c r="EKJ55" s="123"/>
      <c r="EKK55" s="124"/>
      <c r="EKL55" s="125"/>
      <c r="EKP55" s="127"/>
      <c r="EKQ55" s="127"/>
      <c r="EKU55" s="128"/>
      <c r="EKX55" s="129"/>
      <c r="EKY55" s="123"/>
      <c r="EKZ55" s="124"/>
      <c r="ELA55" s="125"/>
      <c r="ELE55" s="127"/>
      <c r="ELF55" s="127"/>
      <c r="ELJ55" s="128"/>
      <c r="ELM55" s="129"/>
      <c r="ELN55" s="123"/>
      <c r="ELO55" s="124"/>
      <c r="ELP55" s="125"/>
      <c r="ELT55" s="127"/>
      <c r="ELU55" s="127"/>
      <c r="ELY55" s="128"/>
      <c r="EMB55" s="129"/>
      <c r="EMC55" s="123"/>
      <c r="EMD55" s="124"/>
      <c r="EME55" s="125"/>
      <c r="EMI55" s="127"/>
      <c r="EMJ55" s="127"/>
      <c r="EMN55" s="128"/>
      <c r="EMQ55" s="129"/>
      <c r="EMR55" s="123"/>
      <c r="EMS55" s="124"/>
      <c r="EMT55" s="125"/>
      <c r="EMX55" s="127"/>
      <c r="EMY55" s="127"/>
      <c r="ENC55" s="128"/>
      <c r="ENF55" s="129"/>
      <c r="ENG55" s="123"/>
      <c r="ENH55" s="124"/>
      <c r="ENI55" s="125"/>
      <c r="ENM55" s="127"/>
      <c r="ENN55" s="127"/>
      <c r="ENR55" s="128"/>
      <c r="ENU55" s="129"/>
      <c r="ENV55" s="123"/>
      <c r="ENW55" s="124"/>
      <c r="ENX55" s="125"/>
      <c r="EOB55" s="127"/>
      <c r="EOC55" s="127"/>
      <c r="EOG55" s="128"/>
      <c r="EOJ55" s="129"/>
      <c r="EOK55" s="123"/>
      <c r="EOL55" s="124"/>
      <c r="EOM55" s="125"/>
      <c r="EOQ55" s="127"/>
      <c r="EOR55" s="127"/>
      <c r="EOV55" s="128"/>
      <c r="EOY55" s="129"/>
      <c r="EOZ55" s="123"/>
      <c r="EPA55" s="124"/>
      <c r="EPB55" s="125"/>
      <c r="EPF55" s="127"/>
      <c r="EPG55" s="127"/>
      <c r="EPK55" s="128"/>
      <c r="EPN55" s="129"/>
      <c r="EPO55" s="123"/>
      <c r="EPP55" s="124"/>
      <c r="EPQ55" s="125"/>
      <c r="EPU55" s="127"/>
      <c r="EPV55" s="127"/>
      <c r="EPZ55" s="128"/>
      <c r="EQC55" s="129"/>
      <c r="EQD55" s="123"/>
      <c r="EQE55" s="124"/>
      <c r="EQF55" s="125"/>
      <c r="EQJ55" s="127"/>
      <c r="EQK55" s="127"/>
      <c r="EQO55" s="128"/>
      <c r="EQR55" s="129"/>
      <c r="EQS55" s="123"/>
      <c r="EQT55" s="124"/>
      <c r="EQU55" s="125"/>
      <c r="EQY55" s="127"/>
      <c r="EQZ55" s="127"/>
      <c r="ERD55" s="128"/>
      <c r="ERG55" s="129"/>
      <c r="ERH55" s="123"/>
      <c r="ERI55" s="124"/>
      <c r="ERJ55" s="125"/>
      <c r="ERN55" s="127"/>
      <c r="ERO55" s="127"/>
      <c r="ERS55" s="128"/>
      <c r="ERV55" s="129"/>
      <c r="ERW55" s="123"/>
      <c r="ERX55" s="124"/>
      <c r="ERY55" s="125"/>
      <c r="ESC55" s="127"/>
      <c r="ESD55" s="127"/>
      <c r="ESH55" s="128"/>
      <c r="ESK55" s="129"/>
      <c r="ESL55" s="123"/>
      <c r="ESM55" s="124"/>
      <c r="ESN55" s="125"/>
      <c r="ESR55" s="127"/>
      <c r="ESS55" s="127"/>
      <c r="ESW55" s="128"/>
      <c r="ESZ55" s="129"/>
      <c r="ETA55" s="123"/>
      <c r="ETB55" s="124"/>
      <c r="ETC55" s="125"/>
      <c r="ETG55" s="127"/>
      <c r="ETH55" s="127"/>
      <c r="ETL55" s="128"/>
      <c r="ETO55" s="129"/>
      <c r="ETP55" s="123"/>
      <c r="ETQ55" s="124"/>
      <c r="ETR55" s="125"/>
      <c r="ETV55" s="127"/>
      <c r="ETW55" s="127"/>
      <c r="EUA55" s="128"/>
      <c r="EUD55" s="129"/>
      <c r="EUE55" s="123"/>
      <c r="EUF55" s="124"/>
      <c r="EUG55" s="125"/>
      <c r="EUK55" s="127"/>
      <c r="EUL55" s="127"/>
      <c r="EUP55" s="128"/>
      <c r="EUS55" s="129"/>
      <c r="EUT55" s="123"/>
      <c r="EUU55" s="124"/>
      <c r="EUV55" s="125"/>
      <c r="EUZ55" s="127"/>
      <c r="EVA55" s="127"/>
      <c r="EVE55" s="128"/>
      <c r="EVH55" s="129"/>
      <c r="EVI55" s="123"/>
      <c r="EVJ55" s="124"/>
      <c r="EVK55" s="125"/>
      <c r="EVO55" s="127"/>
      <c r="EVP55" s="127"/>
      <c r="EVT55" s="128"/>
      <c r="EVW55" s="129"/>
      <c r="EVX55" s="123"/>
      <c r="EVY55" s="124"/>
      <c r="EVZ55" s="125"/>
      <c r="EWD55" s="127"/>
      <c r="EWE55" s="127"/>
      <c r="EWI55" s="128"/>
      <c r="EWL55" s="129"/>
      <c r="EWM55" s="123"/>
      <c r="EWN55" s="124"/>
      <c r="EWO55" s="125"/>
      <c r="EWS55" s="127"/>
      <c r="EWT55" s="127"/>
      <c r="EWX55" s="128"/>
      <c r="EXA55" s="129"/>
      <c r="EXB55" s="123"/>
      <c r="EXC55" s="124"/>
      <c r="EXD55" s="125"/>
      <c r="EXH55" s="127"/>
      <c r="EXI55" s="127"/>
      <c r="EXM55" s="128"/>
      <c r="EXP55" s="129"/>
      <c r="EXQ55" s="123"/>
      <c r="EXR55" s="124"/>
      <c r="EXS55" s="125"/>
      <c r="EXW55" s="127"/>
      <c r="EXX55" s="127"/>
      <c r="EYB55" s="128"/>
      <c r="EYE55" s="129"/>
      <c r="EYF55" s="123"/>
      <c r="EYG55" s="124"/>
      <c r="EYH55" s="125"/>
      <c r="EYL55" s="127"/>
      <c r="EYM55" s="127"/>
      <c r="EYQ55" s="128"/>
      <c r="EYT55" s="129"/>
      <c r="EYU55" s="123"/>
      <c r="EYV55" s="124"/>
      <c r="EYW55" s="125"/>
      <c r="EZA55" s="127"/>
      <c r="EZB55" s="127"/>
      <c r="EZF55" s="128"/>
      <c r="EZI55" s="129"/>
      <c r="EZJ55" s="123"/>
      <c r="EZK55" s="124"/>
      <c r="EZL55" s="125"/>
      <c r="EZP55" s="127"/>
      <c r="EZQ55" s="127"/>
      <c r="EZU55" s="128"/>
      <c r="EZX55" s="129"/>
      <c r="EZY55" s="123"/>
      <c r="EZZ55" s="124"/>
      <c r="FAA55" s="125"/>
      <c r="FAE55" s="127"/>
      <c r="FAF55" s="127"/>
      <c r="FAJ55" s="128"/>
      <c r="FAM55" s="129"/>
      <c r="FAN55" s="123"/>
      <c r="FAO55" s="124"/>
      <c r="FAP55" s="125"/>
      <c r="FAT55" s="127"/>
      <c r="FAU55" s="127"/>
      <c r="FAY55" s="128"/>
      <c r="FBB55" s="129"/>
      <c r="FBC55" s="123"/>
      <c r="FBD55" s="124"/>
      <c r="FBE55" s="125"/>
      <c r="FBI55" s="127"/>
      <c r="FBJ55" s="127"/>
      <c r="FBN55" s="128"/>
      <c r="FBQ55" s="129"/>
      <c r="FBR55" s="123"/>
      <c r="FBS55" s="124"/>
      <c r="FBT55" s="125"/>
      <c r="FBX55" s="127"/>
      <c r="FBY55" s="127"/>
      <c r="FCC55" s="128"/>
      <c r="FCF55" s="129"/>
      <c r="FCG55" s="123"/>
      <c r="FCH55" s="124"/>
      <c r="FCI55" s="125"/>
      <c r="FCM55" s="127"/>
      <c r="FCN55" s="127"/>
      <c r="FCR55" s="128"/>
      <c r="FCU55" s="129"/>
      <c r="FCV55" s="123"/>
      <c r="FCW55" s="124"/>
      <c r="FCX55" s="125"/>
      <c r="FDB55" s="127"/>
      <c r="FDC55" s="127"/>
      <c r="FDG55" s="128"/>
      <c r="FDJ55" s="129"/>
      <c r="FDK55" s="123"/>
      <c r="FDL55" s="124"/>
      <c r="FDM55" s="125"/>
      <c r="FDQ55" s="127"/>
      <c r="FDR55" s="127"/>
      <c r="FDV55" s="128"/>
      <c r="FDY55" s="129"/>
      <c r="FDZ55" s="123"/>
      <c r="FEA55" s="124"/>
      <c r="FEB55" s="125"/>
      <c r="FEF55" s="127"/>
      <c r="FEG55" s="127"/>
      <c r="FEK55" s="128"/>
      <c r="FEN55" s="129"/>
      <c r="FEO55" s="123"/>
      <c r="FEP55" s="124"/>
      <c r="FEQ55" s="125"/>
      <c r="FEU55" s="127"/>
      <c r="FEV55" s="127"/>
      <c r="FEZ55" s="128"/>
      <c r="FFC55" s="129"/>
      <c r="FFD55" s="123"/>
      <c r="FFE55" s="124"/>
      <c r="FFF55" s="125"/>
      <c r="FFJ55" s="127"/>
      <c r="FFK55" s="127"/>
      <c r="FFO55" s="128"/>
      <c r="FFR55" s="129"/>
      <c r="FFS55" s="123"/>
      <c r="FFT55" s="124"/>
      <c r="FFU55" s="125"/>
      <c r="FFY55" s="127"/>
      <c r="FFZ55" s="127"/>
      <c r="FGD55" s="128"/>
      <c r="FGG55" s="129"/>
      <c r="FGH55" s="123"/>
      <c r="FGI55" s="124"/>
      <c r="FGJ55" s="125"/>
      <c r="FGN55" s="127"/>
      <c r="FGO55" s="127"/>
      <c r="FGS55" s="128"/>
      <c r="FGV55" s="129"/>
      <c r="FGW55" s="123"/>
      <c r="FGX55" s="124"/>
      <c r="FGY55" s="125"/>
      <c r="FHC55" s="127"/>
      <c r="FHD55" s="127"/>
      <c r="FHH55" s="128"/>
      <c r="FHK55" s="129"/>
      <c r="FHL55" s="123"/>
      <c r="FHM55" s="124"/>
      <c r="FHN55" s="125"/>
      <c r="FHR55" s="127"/>
      <c r="FHS55" s="127"/>
      <c r="FHW55" s="128"/>
      <c r="FHZ55" s="129"/>
      <c r="FIA55" s="123"/>
      <c r="FIB55" s="124"/>
      <c r="FIC55" s="125"/>
      <c r="FIG55" s="127"/>
      <c r="FIH55" s="127"/>
      <c r="FIL55" s="128"/>
      <c r="FIO55" s="129"/>
      <c r="FIP55" s="123"/>
      <c r="FIQ55" s="124"/>
      <c r="FIR55" s="125"/>
      <c r="FIV55" s="127"/>
      <c r="FIW55" s="127"/>
      <c r="FJA55" s="128"/>
      <c r="FJD55" s="129"/>
      <c r="FJE55" s="123"/>
      <c r="FJF55" s="124"/>
      <c r="FJG55" s="125"/>
      <c r="FJK55" s="127"/>
      <c r="FJL55" s="127"/>
      <c r="FJP55" s="128"/>
      <c r="FJS55" s="129"/>
      <c r="FJT55" s="123"/>
      <c r="FJU55" s="124"/>
      <c r="FJV55" s="125"/>
      <c r="FJZ55" s="127"/>
      <c r="FKA55" s="127"/>
      <c r="FKE55" s="128"/>
      <c r="FKH55" s="129"/>
      <c r="FKI55" s="123"/>
      <c r="FKJ55" s="124"/>
      <c r="FKK55" s="125"/>
      <c r="FKO55" s="127"/>
      <c r="FKP55" s="127"/>
      <c r="FKT55" s="128"/>
      <c r="FKW55" s="129"/>
      <c r="FKX55" s="123"/>
      <c r="FKY55" s="124"/>
      <c r="FKZ55" s="125"/>
      <c r="FLD55" s="127"/>
      <c r="FLE55" s="127"/>
      <c r="FLI55" s="128"/>
      <c r="FLL55" s="129"/>
      <c r="FLM55" s="123"/>
      <c r="FLN55" s="124"/>
      <c r="FLO55" s="125"/>
      <c r="FLS55" s="127"/>
      <c r="FLT55" s="127"/>
      <c r="FLX55" s="128"/>
      <c r="FMA55" s="129"/>
      <c r="FMB55" s="123"/>
      <c r="FMC55" s="124"/>
      <c r="FMD55" s="125"/>
      <c r="FMH55" s="127"/>
      <c r="FMI55" s="127"/>
      <c r="FMM55" s="128"/>
      <c r="FMP55" s="129"/>
      <c r="FMQ55" s="123"/>
      <c r="FMR55" s="124"/>
      <c r="FMS55" s="125"/>
      <c r="FMW55" s="127"/>
      <c r="FMX55" s="127"/>
      <c r="FNB55" s="128"/>
      <c r="FNE55" s="129"/>
      <c r="FNF55" s="123"/>
      <c r="FNG55" s="124"/>
      <c r="FNH55" s="125"/>
      <c r="FNL55" s="127"/>
      <c r="FNM55" s="127"/>
      <c r="FNQ55" s="128"/>
      <c r="FNT55" s="129"/>
      <c r="FNU55" s="123"/>
      <c r="FNV55" s="124"/>
      <c r="FNW55" s="125"/>
      <c r="FOA55" s="127"/>
      <c r="FOB55" s="127"/>
      <c r="FOF55" s="128"/>
      <c r="FOI55" s="129"/>
      <c r="FOJ55" s="123"/>
      <c r="FOK55" s="124"/>
      <c r="FOL55" s="125"/>
      <c r="FOP55" s="127"/>
      <c r="FOQ55" s="127"/>
      <c r="FOU55" s="128"/>
      <c r="FOX55" s="129"/>
      <c r="FOY55" s="123"/>
      <c r="FOZ55" s="124"/>
      <c r="FPA55" s="125"/>
      <c r="FPE55" s="127"/>
      <c r="FPF55" s="127"/>
      <c r="FPJ55" s="128"/>
      <c r="FPM55" s="129"/>
      <c r="FPN55" s="123"/>
      <c r="FPO55" s="124"/>
      <c r="FPP55" s="125"/>
      <c r="FPT55" s="127"/>
      <c r="FPU55" s="127"/>
      <c r="FPY55" s="128"/>
      <c r="FQB55" s="129"/>
      <c r="FQC55" s="123"/>
      <c r="FQD55" s="124"/>
      <c r="FQE55" s="125"/>
      <c r="FQI55" s="127"/>
      <c r="FQJ55" s="127"/>
      <c r="FQN55" s="128"/>
      <c r="FQQ55" s="129"/>
      <c r="FQR55" s="123"/>
      <c r="FQS55" s="124"/>
      <c r="FQT55" s="125"/>
      <c r="FQX55" s="127"/>
      <c r="FQY55" s="127"/>
      <c r="FRC55" s="128"/>
      <c r="FRF55" s="129"/>
      <c r="FRG55" s="123"/>
      <c r="FRH55" s="124"/>
      <c r="FRI55" s="125"/>
      <c r="FRM55" s="127"/>
      <c r="FRN55" s="127"/>
      <c r="FRR55" s="128"/>
      <c r="FRU55" s="129"/>
      <c r="FRV55" s="123"/>
      <c r="FRW55" s="124"/>
      <c r="FRX55" s="125"/>
      <c r="FSB55" s="127"/>
      <c r="FSC55" s="127"/>
      <c r="FSG55" s="128"/>
      <c r="FSJ55" s="129"/>
      <c r="FSK55" s="123"/>
      <c r="FSL55" s="124"/>
      <c r="FSM55" s="125"/>
      <c r="FSQ55" s="127"/>
      <c r="FSR55" s="127"/>
      <c r="FSV55" s="128"/>
      <c r="FSY55" s="129"/>
      <c r="FSZ55" s="123"/>
      <c r="FTA55" s="124"/>
      <c r="FTB55" s="125"/>
      <c r="FTF55" s="127"/>
      <c r="FTG55" s="127"/>
      <c r="FTK55" s="128"/>
      <c r="FTN55" s="129"/>
      <c r="FTO55" s="123"/>
      <c r="FTP55" s="124"/>
      <c r="FTQ55" s="125"/>
      <c r="FTU55" s="127"/>
      <c r="FTV55" s="127"/>
      <c r="FTZ55" s="128"/>
      <c r="FUC55" s="129"/>
      <c r="FUD55" s="123"/>
      <c r="FUE55" s="124"/>
      <c r="FUF55" s="125"/>
      <c r="FUJ55" s="127"/>
      <c r="FUK55" s="127"/>
      <c r="FUO55" s="128"/>
      <c r="FUR55" s="129"/>
      <c r="FUS55" s="123"/>
      <c r="FUT55" s="124"/>
      <c r="FUU55" s="125"/>
      <c r="FUY55" s="127"/>
      <c r="FUZ55" s="127"/>
      <c r="FVD55" s="128"/>
      <c r="FVG55" s="129"/>
      <c r="FVH55" s="123"/>
      <c r="FVI55" s="124"/>
      <c r="FVJ55" s="125"/>
      <c r="FVN55" s="127"/>
      <c r="FVO55" s="127"/>
      <c r="FVS55" s="128"/>
      <c r="FVV55" s="129"/>
      <c r="FVW55" s="123"/>
      <c r="FVX55" s="124"/>
      <c r="FVY55" s="125"/>
      <c r="FWC55" s="127"/>
      <c r="FWD55" s="127"/>
      <c r="FWH55" s="128"/>
      <c r="FWK55" s="129"/>
      <c r="FWL55" s="123"/>
      <c r="FWM55" s="124"/>
      <c r="FWN55" s="125"/>
      <c r="FWR55" s="127"/>
      <c r="FWS55" s="127"/>
      <c r="FWW55" s="128"/>
      <c r="FWZ55" s="129"/>
      <c r="FXA55" s="123"/>
      <c r="FXB55" s="124"/>
      <c r="FXC55" s="125"/>
      <c r="FXG55" s="127"/>
      <c r="FXH55" s="127"/>
      <c r="FXL55" s="128"/>
      <c r="FXO55" s="129"/>
      <c r="FXP55" s="123"/>
      <c r="FXQ55" s="124"/>
      <c r="FXR55" s="125"/>
      <c r="FXV55" s="127"/>
      <c r="FXW55" s="127"/>
      <c r="FYA55" s="128"/>
      <c r="FYD55" s="129"/>
      <c r="FYE55" s="123"/>
      <c r="FYF55" s="124"/>
      <c r="FYG55" s="125"/>
      <c r="FYK55" s="127"/>
      <c r="FYL55" s="127"/>
      <c r="FYP55" s="128"/>
      <c r="FYS55" s="129"/>
      <c r="FYT55" s="123"/>
      <c r="FYU55" s="124"/>
      <c r="FYV55" s="125"/>
      <c r="FYZ55" s="127"/>
      <c r="FZA55" s="127"/>
      <c r="FZE55" s="128"/>
      <c r="FZH55" s="129"/>
      <c r="FZI55" s="123"/>
      <c r="FZJ55" s="124"/>
      <c r="FZK55" s="125"/>
      <c r="FZO55" s="127"/>
      <c r="FZP55" s="127"/>
      <c r="FZT55" s="128"/>
      <c r="FZW55" s="129"/>
      <c r="FZX55" s="123"/>
      <c r="FZY55" s="124"/>
      <c r="FZZ55" s="125"/>
      <c r="GAD55" s="127"/>
      <c r="GAE55" s="127"/>
      <c r="GAI55" s="128"/>
      <c r="GAL55" s="129"/>
      <c r="GAM55" s="123"/>
      <c r="GAN55" s="124"/>
      <c r="GAO55" s="125"/>
      <c r="GAS55" s="127"/>
      <c r="GAT55" s="127"/>
      <c r="GAX55" s="128"/>
      <c r="GBA55" s="129"/>
      <c r="GBB55" s="123"/>
      <c r="GBC55" s="124"/>
      <c r="GBD55" s="125"/>
      <c r="GBH55" s="127"/>
      <c r="GBI55" s="127"/>
      <c r="GBM55" s="128"/>
      <c r="GBP55" s="129"/>
      <c r="GBQ55" s="123"/>
      <c r="GBR55" s="124"/>
      <c r="GBS55" s="125"/>
      <c r="GBW55" s="127"/>
      <c r="GBX55" s="127"/>
      <c r="GCB55" s="128"/>
      <c r="GCE55" s="129"/>
      <c r="GCF55" s="123"/>
      <c r="GCG55" s="124"/>
      <c r="GCH55" s="125"/>
      <c r="GCL55" s="127"/>
      <c r="GCM55" s="127"/>
      <c r="GCQ55" s="128"/>
      <c r="GCT55" s="129"/>
      <c r="GCU55" s="123"/>
      <c r="GCV55" s="124"/>
      <c r="GCW55" s="125"/>
      <c r="GDA55" s="127"/>
      <c r="GDB55" s="127"/>
      <c r="GDF55" s="128"/>
      <c r="GDI55" s="129"/>
      <c r="GDJ55" s="123"/>
      <c r="GDK55" s="124"/>
      <c r="GDL55" s="125"/>
      <c r="GDP55" s="127"/>
      <c r="GDQ55" s="127"/>
      <c r="GDU55" s="128"/>
      <c r="GDX55" s="129"/>
      <c r="GDY55" s="123"/>
      <c r="GDZ55" s="124"/>
      <c r="GEA55" s="125"/>
      <c r="GEE55" s="127"/>
      <c r="GEF55" s="127"/>
      <c r="GEJ55" s="128"/>
      <c r="GEM55" s="129"/>
      <c r="GEN55" s="123"/>
      <c r="GEO55" s="124"/>
      <c r="GEP55" s="125"/>
      <c r="GET55" s="127"/>
      <c r="GEU55" s="127"/>
      <c r="GEY55" s="128"/>
      <c r="GFB55" s="129"/>
      <c r="GFC55" s="123"/>
      <c r="GFD55" s="124"/>
      <c r="GFE55" s="125"/>
      <c r="GFI55" s="127"/>
      <c r="GFJ55" s="127"/>
      <c r="GFN55" s="128"/>
      <c r="GFQ55" s="129"/>
      <c r="GFR55" s="123"/>
      <c r="GFS55" s="124"/>
      <c r="GFT55" s="125"/>
      <c r="GFX55" s="127"/>
      <c r="GFY55" s="127"/>
      <c r="GGC55" s="128"/>
      <c r="GGF55" s="129"/>
      <c r="GGG55" s="123"/>
      <c r="GGH55" s="124"/>
      <c r="GGI55" s="125"/>
      <c r="GGM55" s="127"/>
      <c r="GGN55" s="127"/>
      <c r="GGR55" s="128"/>
      <c r="GGU55" s="129"/>
      <c r="GGV55" s="123"/>
      <c r="GGW55" s="124"/>
      <c r="GGX55" s="125"/>
      <c r="GHB55" s="127"/>
      <c r="GHC55" s="127"/>
      <c r="GHG55" s="128"/>
      <c r="GHJ55" s="129"/>
      <c r="GHK55" s="123"/>
      <c r="GHL55" s="124"/>
      <c r="GHM55" s="125"/>
      <c r="GHQ55" s="127"/>
      <c r="GHR55" s="127"/>
      <c r="GHV55" s="128"/>
      <c r="GHY55" s="129"/>
      <c r="GHZ55" s="123"/>
      <c r="GIA55" s="124"/>
      <c r="GIB55" s="125"/>
      <c r="GIF55" s="127"/>
      <c r="GIG55" s="127"/>
      <c r="GIK55" s="128"/>
      <c r="GIN55" s="129"/>
      <c r="GIO55" s="123"/>
      <c r="GIP55" s="124"/>
      <c r="GIQ55" s="125"/>
      <c r="GIU55" s="127"/>
      <c r="GIV55" s="127"/>
      <c r="GIZ55" s="128"/>
      <c r="GJC55" s="129"/>
      <c r="GJD55" s="123"/>
      <c r="GJE55" s="124"/>
      <c r="GJF55" s="125"/>
      <c r="GJJ55" s="127"/>
      <c r="GJK55" s="127"/>
      <c r="GJO55" s="128"/>
      <c r="GJR55" s="129"/>
      <c r="GJS55" s="123"/>
      <c r="GJT55" s="124"/>
      <c r="GJU55" s="125"/>
      <c r="GJY55" s="127"/>
      <c r="GJZ55" s="127"/>
      <c r="GKD55" s="128"/>
      <c r="GKG55" s="129"/>
      <c r="GKH55" s="123"/>
      <c r="GKI55" s="124"/>
      <c r="GKJ55" s="125"/>
      <c r="GKN55" s="127"/>
      <c r="GKO55" s="127"/>
      <c r="GKS55" s="128"/>
      <c r="GKV55" s="129"/>
      <c r="GKW55" s="123"/>
      <c r="GKX55" s="124"/>
      <c r="GKY55" s="125"/>
      <c r="GLC55" s="127"/>
      <c r="GLD55" s="127"/>
      <c r="GLH55" s="128"/>
      <c r="GLK55" s="129"/>
      <c r="GLL55" s="123"/>
      <c r="GLM55" s="124"/>
      <c r="GLN55" s="125"/>
      <c r="GLR55" s="127"/>
      <c r="GLS55" s="127"/>
      <c r="GLW55" s="128"/>
      <c r="GLZ55" s="129"/>
      <c r="GMA55" s="123"/>
      <c r="GMB55" s="124"/>
      <c r="GMC55" s="125"/>
      <c r="GMG55" s="127"/>
      <c r="GMH55" s="127"/>
      <c r="GML55" s="128"/>
      <c r="GMO55" s="129"/>
      <c r="GMP55" s="123"/>
      <c r="GMQ55" s="124"/>
      <c r="GMR55" s="125"/>
      <c r="GMV55" s="127"/>
      <c r="GMW55" s="127"/>
      <c r="GNA55" s="128"/>
      <c r="GND55" s="129"/>
      <c r="GNE55" s="123"/>
      <c r="GNF55" s="124"/>
      <c r="GNG55" s="125"/>
      <c r="GNK55" s="127"/>
      <c r="GNL55" s="127"/>
      <c r="GNP55" s="128"/>
      <c r="GNS55" s="129"/>
      <c r="GNT55" s="123"/>
      <c r="GNU55" s="124"/>
      <c r="GNV55" s="125"/>
      <c r="GNZ55" s="127"/>
      <c r="GOA55" s="127"/>
      <c r="GOE55" s="128"/>
      <c r="GOH55" s="129"/>
      <c r="GOI55" s="123"/>
      <c r="GOJ55" s="124"/>
      <c r="GOK55" s="125"/>
      <c r="GOO55" s="127"/>
      <c r="GOP55" s="127"/>
      <c r="GOT55" s="128"/>
      <c r="GOW55" s="129"/>
      <c r="GOX55" s="123"/>
      <c r="GOY55" s="124"/>
      <c r="GOZ55" s="125"/>
      <c r="GPD55" s="127"/>
      <c r="GPE55" s="127"/>
      <c r="GPI55" s="128"/>
      <c r="GPL55" s="129"/>
      <c r="GPM55" s="123"/>
      <c r="GPN55" s="124"/>
      <c r="GPO55" s="125"/>
      <c r="GPS55" s="127"/>
      <c r="GPT55" s="127"/>
      <c r="GPX55" s="128"/>
      <c r="GQA55" s="129"/>
      <c r="GQB55" s="123"/>
      <c r="GQC55" s="124"/>
      <c r="GQD55" s="125"/>
      <c r="GQH55" s="127"/>
      <c r="GQI55" s="127"/>
      <c r="GQM55" s="128"/>
      <c r="GQP55" s="129"/>
      <c r="GQQ55" s="123"/>
      <c r="GQR55" s="124"/>
      <c r="GQS55" s="125"/>
      <c r="GQW55" s="127"/>
      <c r="GQX55" s="127"/>
      <c r="GRB55" s="128"/>
      <c r="GRE55" s="129"/>
      <c r="GRF55" s="123"/>
      <c r="GRG55" s="124"/>
      <c r="GRH55" s="125"/>
      <c r="GRL55" s="127"/>
      <c r="GRM55" s="127"/>
      <c r="GRQ55" s="128"/>
      <c r="GRT55" s="129"/>
      <c r="GRU55" s="123"/>
      <c r="GRV55" s="124"/>
      <c r="GRW55" s="125"/>
      <c r="GSA55" s="127"/>
      <c r="GSB55" s="127"/>
      <c r="GSF55" s="128"/>
      <c r="GSI55" s="129"/>
      <c r="GSJ55" s="123"/>
      <c r="GSK55" s="124"/>
      <c r="GSL55" s="125"/>
      <c r="GSP55" s="127"/>
      <c r="GSQ55" s="127"/>
      <c r="GSU55" s="128"/>
      <c r="GSX55" s="129"/>
      <c r="GSY55" s="123"/>
      <c r="GSZ55" s="124"/>
      <c r="GTA55" s="125"/>
      <c r="GTE55" s="127"/>
      <c r="GTF55" s="127"/>
      <c r="GTJ55" s="128"/>
      <c r="GTM55" s="129"/>
      <c r="GTN55" s="123"/>
      <c r="GTO55" s="124"/>
      <c r="GTP55" s="125"/>
      <c r="GTT55" s="127"/>
      <c r="GTU55" s="127"/>
      <c r="GTY55" s="128"/>
      <c r="GUB55" s="129"/>
      <c r="GUC55" s="123"/>
      <c r="GUD55" s="124"/>
      <c r="GUE55" s="125"/>
      <c r="GUI55" s="127"/>
      <c r="GUJ55" s="127"/>
      <c r="GUN55" s="128"/>
      <c r="GUQ55" s="129"/>
      <c r="GUR55" s="123"/>
      <c r="GUS55" s="124"/>
      <c r="GUT55" s="125"/>
      <c r="GUX55" s="127"/>
      <c r="GUY55" s="127"/>
      <c r="GVC55" s="128"/>
      <c r="GVF55" s="129"/>
      <c r="GVG55" s="123"/>
      <c r="GVH55" s="124"/>
      <c r="GVI55" s="125"/>
      <c r="GVM55" s="127"/>
      <c r="GVN55" s="127"/>
      <c r="GVR55" s="128"/>
      <c r="GVU55" s="129"/>
      <c r="GVV55" s="123"/>
      <c r="GVW55" s="124"/>
      <c r="GVX55" s="125"/>
      <c r="GWB55" s="127"/>
      <c r="GWC55" s="127"/>
      <c r="GWG55" s="128"/>
      <c r="GWJ55" s="129"/>
      <c r="GWK55" s="123"/>
      <c r="GWL55" s="124"/>
      <c r="GWM55" s="125"/>
      <c r="GWQ55" s="127"/>
      <c r="GWR55" s="127"/>
      <c r="GWV55" s="128"/>
      <c r="GWY55" s="129"/>
      <c r="GWZ55" s="123"/>
      <c r="GXA55" s="124"/>
      <c r="GXB55" s="125"/>
      <c r="GXF55" s="127"/>
      <c r="GXG55" s="127"/>
      <c r="GXK55" s="128"/>
      <c r="GXN55" s="129"/>
      <c r="GXO55" s="123"/>
      <c r="GXP55" s="124"/>
      <c r="GXQ55" s="125"/>
      <c r="GXU55" s="127"/>
      <c r="GXV55" s="127"/>
      <c r="GXZ55" s="128"/>
      <c r="GYC55" s="129"/>
      <c r="GYD55" s="123"/>
      <c r="GYE55" s="124"/>
      <c r="GYF55" s="125"/>
      <c r="GYJ55" s="127"/>
      <c r="GYK55" s="127"/>
      <c r="GYO55" s="128"/>
      <c r="GYR55" s="129"/>
      <c r="GYS55" s="123"/>
      <c r="GYT55" s="124"/>
      <c r="GYU55" s="125"/>
      <c r="GYY55" s="127"/>
      <c r="GYZ55" s="127"/>
      <c r="GZD55" s="128"/>
      <c r="GZG55" s="129"/>
      <c r="GZH55" s="123"/>
      <c r="GZI55" s="124"/>
      <c r="GZJ55" s="125"/>
      <c r="GZN55" s="127"/>
      <c r="GZO55" s="127"/>
      <c r="GZS55" s="128"/>
      <c r="GZV55" s="129"/>
      <c r="GZW55" s="123"/>
      <c r="GZX55" s="124"/>
      <c r="GZY55" s="125"/>
      <c r="HAC55" s="127"/>
      <c r="HAD55" s="127"/>
      <c r="HAH55" s="128"/>
      <c r="HAK55" s="129"/>
      <c r="HAL55" s="123"/>
      <c r="HAM55" s="124"/>
      <c r="HAN55" s="125"/>
      <c r="HAR55" s="127"/>
      <c r="HAS55" s="127"/>
      <c r="HAW55" s="128"/>
      <c r="HAZ55" s="129"/>
      <c r="HBA55" s="123"/>
      <c r="HBB55" s="124"/>
      <c r="HBC55" s="125"/>
      <c r="HBG55" s="127"/>
      <c r="HBH55" s="127"/>
      <c r="HBL55" s="128"/>
      <c r="HBO55" s="129"/>
      <c r="HBP55" s="123"/>
      <c r="HBQ55" s="124"/>
      <c r="HBR55" s="125"/>
      <c r="HBV55" s="127"/>
      <c r="HBW55" s="127"/>
      <c r="HCA55" s="128"/>
      <c r="HCD55" s="129"/>
      <c r="HCE55" s="123"/>
      <c r="HCF55" s="124"/>
      <c r="HCG55" s="125"/>
      <c r="HCK55" s="127"/>
      <c r="HCL55" s="127"/>
      <c r="HCP55" s="128"/>
      <c r="HCS55" s="129"/>
      <c r="HCT55" s="123"/>
      <c r="HCU55" s="124"/>
      <c r="HCV55" s="125"/>
      <c r="HCZ55" s="127"/>
      <c r="HDA55" s="127"/>
      <c r="HDE55" s="128"/>
      <c r="HDH55" s="129"/>
      <c r="HDI55" s="123"/>
      <c r="HDJ55" s="124"/>
      <c r="HDK55" s="125"/>
      <c r="HDO55" s="127"/>
      <c r="HDP55" s="127"/>
      <c r="HDT55" s="128"/>
      <c r="HDW55" s="129"/>
      <c r="HDX55" s="123"/>
      <c r="HDY55" s="124"/>
      <c r="HDZ55" s="125"/>
      <c r="HED55" s="127"/>
      <c r="HEE55" s="127"/>
      <c r="HEI55" s="128"/>
      <c r="HEL55" s="129"/>
      <c r="HEM55" s="123"/>
      <c r="HEN55" s="124"/>
      <c r="HEO55" s="125"/>
      <c r="HES55" s="127"/>
      <c r="HET55" s="127"/>
      <c r="HEX55" s="128"/>
      <c r="HFA55" s="129"/>
      <c r="HFB55" s="123"/>
      <c r="HFC55" s="124"/>
      <c r="HFD55" s="125"/>
      <c r="HFH55" s="127"/>
      <c r="HFI55" s="127"/>
      <c r="HFM55" s="128"/>
      <c r="HFP55" s="129"/>
      <c r="HFQ55" s="123"/>
      <c r="HFR55" s="124"/>
      <c r="HFS55" s="125"/>
      <c r="HFW55" s="127"/>
      <c r="HFX55" s="127"/>
      <c r="HGB55" s="128"/>
      <c r="HGE55" s="129"/>
      <c r="HGF55" s="123"/>
      <c r="HGG55" s="124"/>
      <c r="HGH55" s="125"/>
      <c r="HGL55" s="127"/>
      <c r="HGM55" s="127"/>
      <c r="HGQ55" s="128"/>
      <c r="HGT55" s="129"/>
      <c r="HGU55" s="123"/>
      <c r="HGV55" s="124"/>
      <c r="HGW55" s="125"/>
      <c r="HHA55" s="127"/>
      <c r="HHB55" s="127"/>
      <c r="HHF55" s="128"/>
      <c r="HHI55" s="129"/>
      <c r="HHJ55" s="123"/>
      <c r="HHK55" s="124"/>
      <c r="HHL55" s="125"/>
      <c r="HHP55" s="127"/>
      <c r="HHQ55" s="127"/>
      <c r="HHU55" s="128"/>
      <c r="HHX55" s="129"/>
      <c r="HHY55" s="123"/>
      <c r="HHZ55" s="124"/>
      <c r="HIA55" s="125"/>
      <c r="HIE55" s="127"/>
      <c r="HIF55" s="127"/>
      <c r="HIJ55" s="128"/>
      <c r="HIM55" s="129"/>
      <c r="HIN55" s="123"/>
      <c r="HIO55" s="124"/>
      <c r="HIP55" s="125"/>
      <c r="HIT55" s="127"/>
      <c r="HIU55" s="127"/>
      <c r="HIY55" s="128"/>
      <c r="HJB55" s="129"/>
      <c r="HJC55" s="123"/>
      <c r="HJD55" s="124"/>
      <c r="HJE55" s="125"/>
      <c r="HJI55" s="127"/>
      <c r="HJJ55" s="127"/>
      <c r="HJN55" s="128"/>
      <c r="HJQ55" s="129"/>
      <c r="HJR55" s="123"/>
      <c r="HJS55" s="124"/>
      <c r="HJT55" s="125"/>
      <c r="HJX55" s="127"/>
      <c r="HJY55" s="127"/>
      <c r="HKC55" s="128"/>
      <c r="HKF55" s="129"/>
      <c r="HKG55" s="123"/>
      <c r="HKH55" s="124"/>
      <c r="HKI55" s="125"/>
      <c r="HKM55" s="127"/>
      <c r="HKN55" s="127"/>
      <c r="HKR55" s="128"/>
      <c r="HKU55" s="129"/>
      <c r="HKV55" s="123"/>
      <c r="HKW55" s="124"/>
      <c r="HKX55" s="125"/>
      <c r="HLB55" s="127"/>
      <c r="HLC55" s="127"/>
      <c r="HLG55" s="128"/>
      <c r="HLJ55" s="129"/>
      <c r="HLK55" s="123"/>
      <c r="HLL55" s="124"/>
      <c r="HLM55" s="125"/>
      <c r="HLQ55" s="127"/>
      <c r="HLR55" s="127"/>
      <c r="HLV55" s="128"/>
      <c r="HLY55" s="129"/>
      <c r="HLZ55" s="123"/>
      <c r="HMA55" s="124"/>
      <c r="HMB55" s="125"/>
      <c r="HMF55" s="127"/>
      <c r="HMG55" s="127"/>
      <c r="HMK55" s="128"/>
      <c r="HMN55" s="129"/>
      <c r="HMO55" s="123"/>
      <c r="HMP55" s="124"/>
      <c r="HMQ55" s="125"/>
      <c r="HMU55" s="127"/>
      <c r="HMV55" s="127"/>
      <c r="HMZ55" s="128"/>
      <c r="HNC55" s="129"/>
      <c r="HND55" s="123"/>
      <c r="HNE55" s="124"/>
      <c r="HNF55" s="125"/>
      <c r="HNJ55" s="127"/>
      <c r="HNK55" s="127"/>
      <c r="HNO55" s="128"/>
      <c r="HNR55" s="129"/>
      <c r="HNS55" s="123"/>
      <c r="HNT55" s="124"/>
      <c r="HNU55" s="125"/>
      <c r="HNY55" s="127"/>
      <c r="HNZ55" s="127"/>
      <c r="HOD55" s="128"/>
      <c r="HOG55" s="129"/>
      <c r="HOH55" s="123"/>
      <c r="HOI55" s="124"/>
      <c r="HOJ55" s="125"/>
      <c r="HON55" s="127"/>
      <c r="HOO55" s="127"/>
      <c r="HOS55" s="128"/>
      <c r="HOV55" s="129"/>
      <c r="HOW55" s="123"/>
      <c r="HOX55" s="124"/>
      <c r="HOY55" s="125"/>
      <c r="HPC55" s="127"/>
      <c r="HPD55" s="127"/>
      <c r="HPH55" s="128"/>
      <c r="HPK55" s="129"/>
      <c r="HPL55" s="123"/>
      <c r="HPM55" s="124"/>
      <c r="HPN55" s="125"/>
      <c r="HPR55" s="127"/>
      <c r="HPS55" s="127"/>
      <c r="HPW55" s="128"/>
      <c r="HPZ55" s="129"/>
      <c r="HQA55" s="123"/>
      <c r="HQB55" s="124"/>
      <c r="HQC55" s="125"/>
      <c r="HQG55" s="127"/>
      <c r="HQH55" s="127"/>
      <c r="HQL55" s="128"/>
      <c r="HQO55" s="129"/>
      <c r="HQP55" s="123"/>
      <c r="HQQ55" s="124"/>
      <c r="HQR55" s="125"/>
      <c r="HQV55" s="127"/>
      <c r="HQW55" s="127"/>
      <c r="HRA55" s="128"/>
      <c r="HRD55" s="129"/>
      <c r="HRE55" s="123"/>
      <c r="HRF55" s="124"/>
      <c r="HRG55" s="125"/>
      <c r="HRK55" s="127"/>
      <c r="HRL55" s="127"/>
      <c r="HRP55" s="128"/>
      <c r="HRS55" s="129"/>
      <c r="HRT55" s="123"/>
      <c r="HRU55" s="124"/>
      <c r="HRV55" s="125"/>
      <c r="HRZ55" s="127"/>
      <c r="HSA55" s="127"/>
      <c r="HSE55" s="128"/>
      <c r="HSH55" s="129"/>
      <c r="HSI55" s="123"/>
      <c r="HSJ55" s="124"/>
      <c r="HSK55" s="125"/>
      <c r="HSO55" s="127"/>
      <c r="HSP55" s="127"/>
      <c r="HST55" s="128"/>
      <c r="HSW55" s="129"/>
      <c r="HSX55" s="123"/>
      <c r="HSY55" s="124"/>
      <c r="HSZ55" s="125"/>
      <c r="HTD55" s="127"/>
      <c r="HTE55" s="127"/>
      <c r="HTI55" s="128"/>
      <c r="HTL55" s="129"/>
      <c r="HTM55" s="123"/>
      <c r="HTN55" s="124"/>
      <c r="HTO55" s="125"/>
      <c r="HTS55" s="127"/>
      <c r="HTT55" s="127"/>
      <c r="HTX55" s="128"/>
      <c r="HUA55" s="129"/>
      <c r="HUB55" s="123"/>
      <c r="HUC55" s="124"/>
      <c r="HUD55" s="125"/>
      <c r="HUH55" s="127"/>
      <c r="HUI55" s="127"/>
      <c r="HUM55" s="128"/>
      <c r="HUP55" s="129"/>
      <c r="HUQ55" s="123"/>
      <c r="HUR55" s="124"/>
      <c r="HUS55" s="125"/>
      <c r="HUW55" s="127"/>
      <c r="HUX55" s="127"/>
      <c r="HVB55" s="128"/>
      <c r="HVE55" s="129"/>
      <c r="HVF55" s="123"/>
      <c r="HVG55" s="124"/>
      <c r="HVH55" s="125"/>
      <c r="HVL55" s="127"/>
      <c r="HVM55" s="127"/>
      <c r="HVQ55" s="128"/>
      <c r="HVT55" s="129"/>
      <c r="HVU55" s="123"/>
      <c r="HVV55" s="124"/>
      <c r="HVW55" s="125"/>
      <c r="HWA55" s="127"/>
      <c r="HWB55" s="127"/>
      <c r="HWF55" s="128"/>
      <c r="HWI55" s="129"/>
      <c r="HWJ55" s="123"/>
      <c r="HWK55" s="124"/>
      <c r="HWL55" s="125"/>
      <c r="HWP55" s="127"/>
      <c r="HWQ55" s="127"/>
      <c r="HWU55" s="128"/>
      <c r="HWX55" s="129"/>
      <c r="HWY55" s="123"/>
      <c r="HWZ55" s="124"/>
      <c r="HXA55" s="125"/>
      <c r="HXE55" s="127"/>
      <c r="HXF55" s="127"/>
      <c r="HXJ55" s="128"/>
      <c r="HXM55" s="129"/>
      <c r="HXN55" s="123"/>
      <c r="HXO55" s="124"/>
      <c r="HXP55" s="125"/>
      <c r="HXT55" s="127"/>
      <c r="HXU55" s="127"/>
      <c r="HXY55" s="128"/>
      <c r="HYB55" s="129"/>
      <c r="HYC55" s="123"/>
      <c r="HYD55" s="124"/>
      <c r="HYE55" s="125"/>
      <c r="HYI55" s="127"/>
      <c r="HYJ55" s="127"/>
      <c r="HYN55" s="128"/>
      <c r="HYQ55" s="129"/>
      <c r="HYR55" s="123"/>
      <c r="HYS55" s="124"/>
      <c r="HYT55" s="125"/>
      <c r="HYX55" s="127"/>
      <c r="HYY55" s="127"/>
      <c r="HZC55" s="128"/>
      <c r="HZF55" s="129"/>
      <c r="HZG55" s="123"/>
      <c r="HZH55" s="124"/>
      <c r="HZI55" s="125"/>
      <c r="HZM55" s="127"/>
      <c r="HZN55" s="127"/>
      <c r="HZR55" s="128"/>
      <c r="HZU55" s="129"/>
      <c r="HZV55" s="123"/>
      <c r="HZW55" s="124"/>
      <c r="HZX55" s="125"/>
      <c r="IAB55" s="127"/>
      <c r="IAC55" s="127"/>
      <c r="IAG55" s="128"/>
      <c r="IAJ55" s="129"/>
      <c r="IAK55" s="123"/>
      <c r="IAL55" s="124"/>
      <c r="IAM55" s="125"/>
      <c r="IAQ55" s="127"/>
      <c r="IAR55" s="127"/>
      <c r="IAV55" s="128"/>
      <c r="IAY55" s="129"/>
      <c r="IAZ55" s="123"/>
      <c r="IBA55" s="124"/>
      <c r="IBB55" s="125"/>
      <c r="IBF55" s="127"/>
      <c r="IBG55" s="127"/>
      <c r="IBK55" s="128"/>
      <c r="IBN55" s="129"/>
      <c r="IBO55" s="123"/>
      <c r="IBP55" s="124"/>
      <c r="IBQ55" s="125"/>
      <c r="IBU55" s="127"/>
      <c r="IBV55" s="127"/>
      <c r="IBZ55" s="128"/>
      <c r="ICC55" s="129"/>
      <c r="ICD55" s="123"/>
      <c r="ICE55" s="124"/>
      <c r="ICF55" s="125"/>
      <c r="ICJ55" s="127"/>
      <c r="ICK55" s="127"/>
      <c r="ICO55" s="128"/>
      <c r="ICR55" s="129"/>
      <c r="ICS55" s="123"/>
      <c r="ICT55" s="124"/>
      <c r="ICU55" s="125"/>
      <c r="ICY55" s="127"/>
      <c r="ICZ55" s="127"/>
      <c r="IDD55" s="128"/>
      <c r="IDG55" s="129"/>
      <c r="IDH55" s="123"/>
      <c r="IDI55" s="124"/>
      <c r="IDJ55" s="125"/>
      <c r="IDN55" s="127"/>
      <c r="IDO55" s="127"/>
      <c r="IDS55" s="128"/>
      <c r="IDV55" s="129"/>
      <c r="IDW55" s="123"/>
      <c r="IDX55" s="124"/>
      <c r="IDY55" s="125"/>
      <c r="IEC55" s="127"/>
      <c r="IED55" s="127"/>
      <c r="IEH55" s="128"/>
      <c r="IEK55" s="129"/>
      <c r="IEL55" s="123"/>
      <c r="IEM55" s="124"/>
      <c r="IEN55" s="125"/>
      <c r="IER55" s="127"/>
      <c r="IES55" s="127"/>
      <c r="IEW55" s="128"/>
      <c r="IEZ55" s="129"/>
      <c r="IFA55" s="123"/>
      <c r="IFB55" s="124"/>
      <c r="IFC55" s="125"/>
      <c r="IFG55" s="127"/>
      <c r="IFH55" s="127"/>
      <c r="IFL55" s="128"/>
      <c r="IFO55" s="129"/>
      <c r="IFP55" s="123"/>
      <c r="IFQ55" s="124"/>
      <c r="IFR55" s="125"/>
      <c r="IFV55" s="127"/>
      <c r="IFW55" s="127"/>
      <c r="IGA55" s="128"/>
      <c r="IGD55" s="129"/>
      <c r="IGE55" s="123"/>
      <c r="IGF55" s="124"/>
      <c r="IGG55" s="125"/>
      <c r="IGK55" s="127"/>
      <c r="IGL55" s="127"/>
      <c r="IGP55" s="128"/>
      <c r="IGS55" s="129"/>
      <c r="IGT55" s="123"/>
      <c r="IGU55" s="124"/>
      <c r="IGV55" s="125"/>
      <c r="IGZ55" s="127"/>
      <c r="IHA55" s="127"/>
      <c r="IHE55" s="128"/>
      <c r="IHH55" s="129"/>
      <c r="IHI55" s="123"/>
      <c r="IHJ55" s="124"/>
      <c r="IHK55" s="125"/>
      <c r="IHO55" s="127"/>
      <c r="IHP55" s="127"/>
      <c r="IHT55" s="128"/>
      <c r="IHW55" s="129"/>
      <c r="IHX55" s="123"/>
      <c r="IHY55" s="124"/>
      <c r="IHZ55" s="125"/>
      <c r="IID55" s="127"/>
      <c r="IIE55" s="127"/>
      <c r="III55" s="128"/>
      <c r="IIL55" s="129"/>
      <c r="IIM55" s="123"/>
      <c r="IIN55" s="124"/>
      <c r="IIO55" s="125"/>
      <c r="IIS55" s="127"/>
      <c r="IIT55" s="127"/>
      <c r="IIX55" s="128"/>
      <c r="IJA55" s="129"/>
      <c r="IJB55" s="123"/>
      <c r="IJC55" s="124"/>
      <c r="IJD55" s="125"/>
      <c r="IJH55" s="127"/>
      <c r="IJI55" s="127"/>
      <c r="IJM55" s="128"/>
      <c r="IJP55" s="129"/>
      <c r="IJQ55" s="123"/>
      <c r="IJR55" s="124"/>
      <c r="IJS55" s="125"/>
      <c r="IJW55" s="127"/>
      <c r="IJX55" s="127"/>
      <c r="IKB55" s="128"/>
      <c r="IKE55" s="129"/>
      <c r="IKF55" s="123"/>
      <c r="IKG55" s="124"/>
      <c r="IKH55" s="125"/>
      <c r="IKL55" s="127"/>
      <c r="IKM55" s="127"/>
      <c r="IKQ55" s="128"/>
      <c r="IKT55" s="129"/>
      <c r="IKU55" s="123"/>
      <c r="IKV55" s="124"/>
      <c r="IKW55" s="125"/>
      <c r="ILA55" s="127"/>
      <c r="ILB55" s="127"/>
      <c r="ILF55" s="128"/>
      <c r="ILI55" s="129"/>
      <c r="ILJ55" s="123"/>
      <c r="ILK55" s="124"/>
      <c r="ILL55" s="125"/>
      <c r="ILP55" s="127"/>
      <c r="ILQ55" s="127"/>
      <c r="ILU55" s="128"/>
      <c r="ILX55" s="129"/>
      <c r="ILY55" s="123"/>
      <c r="ILZ55" s="124"/>
      <c r="IMA55" s="125"/>
      <c r="IME55" s="127"/>
      <c r="IMF55" s="127"/>
      <c r="IMJ55" s="128"/>
      <c r="IMM55" s="129"/>
      <c r="IMN55" s="123"/>
      <c r="IMO55" s="124"/>
      <c r="IMP55" s="125"/>
      <c r="IMT55" s="127"/>
      <c r="IMU55" s="127"/>
      <c r="IMY55" s="128"/>
      <c r="INB55" s="129"/>
      <c r="INC55" s="123"/>
      <c r="IND55" s="124"/>
      <c r="INE55" s="125"/>
      <c r="INI55" s="127"/>
      <c r="INJ55" s="127"/>
      <c r="INN55" s="128"/>
      <c r="INQ55" s="129"/>
      <c r="INR55" s="123"/>
      <c r="INS55" s="124"/>
      <c r="INT55" s="125"/>
      <c r="INX55" s="127"/>
      <c r="INY55" s="127"/>
      <c r="IOC55" s="128"/>
      <c r="IOF55" s="129"/>
      <c r="IOG55" s="123"/>
      <c r="IOH55" s="124"/>
      <c r="IOI55" s="125"/>
      <c r="IOM55" s="127"/>
      <c r="ION55" s="127"/>
      <c r="IOR55" s="128"/>
      <c r="IOU55" s="129"/>
      <c r="IOV55" s="123"/>
      <c r="IOW55" s="124"/>
      <c r="IOX55" s="125"/>
      <c r="IPB55" s="127"/>
      <c r="IPC55" s="127"/>
      <c r="IPG55" s="128"/>
      <c r="IPJ55" s="129"/>
      <c r="IPK55" s="123"/>
      <c r="IPL55" s="124"/>
      <c r="IPM55" s="125"/>
      <c r="IPQ55" s="127"/>
      <c r="IPR55" s="127"/>
      <c r="IPV55" s="128"/>
      <c r="IPY55" s="129"/>
      <c r="IPZ55" s="123"/>
      <c r="IQA55" s="124"/>
      <c r="IQB55" s="125"/>
      <c r="IQF55" s="127"/>
      <c r="IQG55" s="127"/>
      <c r="IQK55" s="128"/>
      <c r="IQN55" s="129"/>
      <c r="IQO55" s="123"/>
      <c r="IQP55" s="124"/>
      <c r="IQQ55" s="125"/>
      <c r="IQU55" s="127"/>
      <c r="IQV55" s="127"/>
      <c r="IQZ55" s="128"/>
      <c r="IRC55" s="129"/>
      <c r="IRD55" s="123"/>
      <c r="IRE55" s="124"/>
      <c r="IRF55" s="125"/>
      <c r="IRJ55" s="127"/>
      <c r="IRK55" s="127"/>
      <c r="IRO55" s="128"/>
      <c r="IRR55" s="129"/>
      <c r="IRS55" s="123"/>
      <c r="IRT55" s="124"/>
      <c r="IRU55" s="125"/>
      <c r="IRY55" s="127"/>
      <c r="IRZ55" s="127"/>
      <c r="ISD55" s="128"/>
      <c r="ISG55" s="129"/>
      <c r="ISH55" s="123"/>
      <c r="ISI55" s="124"/>
      <c r="ISJ55" s="125"/>
      <c r="ISN55" s="127"/>
      <c r="ISO55" s="127"/>
      <c r="ISS55" s="128"/>
      <c r="ISV55" s="129"/>
      <c r="ISW55" s="123"/>
      <c r="ISX55" s="124"/>
      <c r="ISY55" s="125"/>
      <c r="ITC55" s="127"/>
      <c r="ITD55" s="127"/>
      <c r="ITH55" s="128"/>
      <c r="ITK55" s="129"/>
      <c r="ITL55" s="123"/>
      <c r="ITM55" s="124"/>
      <c r="ITN55" s="125"/>
      <c r="ITR55" s="127"/>
      <c r="ITS55" s="127"/>
      <c r="ITW55" s="128"/>
      <c r="ITZ55" s="129"/>
      <c r="IUA55" s="123"/>
      <c r="IUB55" s="124"/>
      <c r="IUC55" s="125"/>
      <c r="IUG55" s="127"/>
      <c r="IUH55" s="127"/>
      <c r="IUL55" s="128"/>
      <c r="IUO55" s="129"/>
      <c r="IUP55" s="123"/>
      <c r="IUQ55" s="124"/>
      <c r="IUR55" s="125"/>
      <c r="IUV55" s="127"/>
      <c r="IUW55" s="127"/>
      <c r="IVA55" s="128"/>
      <c r="IVD55" s="129"/>
      <c r="IVE55" s="123"/>
      <c r="IVF55" s="124"/>
      <c r="IVG55" s="125"/>
      <c r="IVK55" s="127"/>
      <c r="IVL55" s="127"/>
      <c r="IVP55" s="128"/>
      <c r="IVS55" s="129"/>
      <c r="IVT55" s="123"/>
      <c r="IVU55" s="124"/>
      <c r="IVV55" s="125"/>
      <c r="IVZ55" s="127"/>
      <c r="IWA55" s="127"/>
      <c r="IWE55" s="128"/>
      <c r="IWH55" s="129"/>
      <c r="IWI55" s="123"/>
      <c r="IWJ55" s="124"/>
      <c r="IWK55" s="125"/>
      <c r="IWO55" s="127"/>
      <c r="IWP55" s="127"/>
      <c r="IWT55" s="128"/>
      <c r="IWW55" s="129"/>
      <c r="IWX55" s="123"/>
      <c r="IWY55" s="124"/>
      <c r="IWZ55" s="125"/>
      <c r="IXD55" s="127"/>
      <c r="IXE55" s="127"/>
      <c r="IXI55" s="128"/>
      <c r="IXL55" s="129"/>
      <c r="IXM55" s="123"/>
      <c r="IXN55" s="124"/>
      <c r="IXO55" s="125"/>
      <c r="IXS55" s="127"/>
      <c r="IXT55" s="127"/>
      <c r="IXX55" s="128"/>
      <c r="IYA55" s="129"/>
      <c r="IYB55" s="123"/>
      <c r="IYC55" s="124"/>
      <c r="IYD55" s="125"/>
      <c r="IYH55" s="127"/>
      <c r="IYI55" s="127"/>
      <c r="IYM55" s="128"/>
      <c r="IYP55" s="129"/>
      <c r="IYQ55" s="123"/>
      <c r="IYR55" s="124"/>
      <c r="IYS55" s="125"/>
      <c r="IYW55" s="127"/>
      <c r="IYX55" s="127"/>
      <c r="IZB55" s="128"/>
      <c r="IZE55" s="129"/>
      <c r="IZF55" s="123"/>
      <c r="IZG55" s="124"/>
      <c r="IZH55" s="125"/>
      <c r="IZL55" s="127"/>
      <c r="IZM55" s="127"/>
      <c r="IZQ55" s="128"/>
      <c r="IZT55" s="129"/>
      <c r="IZU55" s="123"/>
      <c r="IZV55" s="124"/>
      <c r="IZW55" s="125"/>
      <c r="JAA55" s="127"/>
      <c r="JAB55" s="127"/>
      <c r="JAF55" s="128"/>
      <c r="JAI55" s="129"/>
      <c r="JAJ55" s="123"/>
      <c r="JAK55" s="124"/>
      <c r="JAL55" s="125"/>
      <c r="JAP55" s="127"/>
      <c r="JAQ55" s="127"/>
      <c r="JAU55" s="128"/>
      <c r="JAX55" s="129"/>
      <c r="JAY55" s="123"/>
      <c r="JAZ55" s="124"/>
      <c r="JBA55" s="125"/>
      <c r="JBE55" s="127"/>
      <c r="JBF55" s="127"/>
      <c r="JBJ55" s="128"/>
      <c r="JBM55" s="129"/>
      <c r="JBN55" s="123"/>
      <c r="JBO55" s="124"/>
      <c r="JBP55" s="125"/>
      <c r="JBT55" s="127"/>
      <c r="JBU55" s="127"/>
      <c r="JBY55" s="128"/>
      <c r="JCB55" s="129"/>
      <c r="JCC55" s="123"/>
      <c r="JCD55" s="124"/>
      <c r="JCE55" s="125"/>
      <c r="JCI55" s="127"/>
      <c r="JCJ55" s="127"/>
      <c r="JCN55" s="128"/>
      <c r="JCQ55" s="129"/>
      <c r="JCR55" s="123"/>
      <c r="JCS55" s="124"/>
      <c r="JCT55" s="125"/>
      <c r="JCX55" s="127"/>
      <c r="JCY55" s="127"/>
      <c r="JDC55" s="128"/>
      <c r="JDF55" s="129"/>
      <c r="JDG55" s="123"/>
      <c r="JDH55" s="124"/>
      <c r="JDI55" s="125"/>
      <c r="JDM55" s="127"/>
      <c r="JDN55" s="127"/>
      <c r="JDR55" s="128"/>
      <c r="JDU55" s="129"/>
      <c r="JDV55" s="123"/>
      <c r="JDW55" s="124"/>
      <c r="JDX55" s="125"/>
      <c r="JEB55" s="127"/>
      <c r="JEC55" s="127"/>
      <c r="JEG55" s="128"/>
      <c r="JEJ55" s="129"/>
      <c r="JEK55" s="123"/>
      <c r="JEL55" s="124"/>
      <c r="JEM55" s="125"/>
      <c r="JEQ55" s="127"/>
      <c r="JER55" s="127"/>
      <c r="JEV55" s="128"/>
      <c r="JEY55" s="129"/>
      <c r="JEZ55" s="123"/>
      <c r="JFA55" s="124"/>
      <c r="JFB55" s="125"/>
      <c r="JFF55" s="127"/>
      <c r="JFG55" s="127"/>
      <c r="JFK55" s="128"/>
      <c r="JFN55" s="129"/>
      <c r="JFO55" s="123"/>
      <c r="JFP55" s="124"/>
      <c r="JFQ55" s="125"/>
      <c r="JFU55" s="127"/>
      <c r="JFV55" s="127"/>
      <c r="JFZ55" s="128"/>
      <c r="JGC55" s="129"/>
      <c r="JGD55" s="123"/>
      <c r="JGE55" s="124"/>
      <c r="JGF55" s="125"/>
      <c r="JGJ55" s="127"/>
      <c r="JGK55" s="127"/>
      <c r="JGO55" s="128"/>
      <c r="JGR55" s="129"/>
      <c r="JGS55" s="123"/>
      <c r="JGT55" s="124"/>
      <c r="JGU55" s="125"/>
      <c r="JGY55" s="127"/>
      <c r="JGZ55" s="127"/>
      <c r="JHD55" s="128"/>
      <c r="JHG55" s="129"/>
      <c r="JHH55" s="123"/>
      <c r="JHI55" s="124"/>
      <c r="JHJ55" s="125"/>
      <c r="JHN55" s="127"/>
      <c r="JHO55" s="127"/>
      <c r="JHS55" s="128"/>
      <c r="JHV55" s="129"/>
      <c r="JHW55" s="123"/>
      <c r="JHX55" s="124"/>
      <c r="JHY55" s="125"/>
      <c r="JIC55" s="127"/>
      <c r="JID55" s="127"/>
      <c r="JIH55" s="128"/>
      <c r="JIK55" s="129"/>
      <c r="JIL55" s="123"/>
      <c r="JIM55" s="124"/>
      <c r="JIN55" s="125"/>
      <c r="JIR55" s="127"/>
      <c r="JIS55" s="127"/>
      <c r="JIW55" s="128"/>
      <c r="JIZ55" s="129"/>
      <c r="JJA55" s="123"/>
      <c r="JJB55" s="124"/>
      <c r="JJC55" s="125"/>
      <c r="JJG55" s="127"/>
      <c r="JJH55" s="127"/>
      <c r="JJL55" s="128"/>
      <c r="JJO55" s="129"/>
      <c r="JJP55" s="123"/>
      <c r="JJQ55" s="124"/>
      <c r="JJR55" s="125"/>
      <c r="JJV55" s="127"/>
      <c r="JJW55" s="127"/>
      <c r="JKA55" s="128"/>
      <c r="JKD55" s="129"/>
      <c r="JKE55" s="123"/>
      <c r="JKF55" s="124"/>
      <c r="JKG55" s="125"/>
      <c r="JKK55" s="127"/>
      <c r="JKL55" s="127"/>
      <c r="JKP55" s="128"/>
      <c r="JKS55" s="129"/>
      <c r="JKT55" s="123"/>
      <c r="JKU55" s="124"/>
      <c r="JKV55" s="125"/>
      <c r="JKZ55" s="127"/>
      <c r="JLA55" s="127"/>
      <c r="JLE55" s="128"/>
      <c r="JLH55" s="129"/>
      <c r="JLI55" s="123"/>
      <c r="JLJ55" s="124"/>
      <c r="JLK55" s="125"/>
      <c r="JLO55" s="127"/>
      <c r="JLP55" s="127"/>
      <c r="JLT55" s="128"/>
      <c r="JLW55" s="129"/>
      <c r="JLX55" s="123"/>
      <c r="JLY55" s="124"/>
      <c r="JLZ55" s="125"/>
      <c r="JMD55" s="127"/>
      <c r="JME55" s="127"/>
      <c r="JMI55" s="128"/>
      <c r="JML55" s="129"/>
      <c r="JMM55" s="123"/>
      <c r="JMN55" s="124"/>
      <c r="JMO55" s="125"/>
      <c r="JMS55" s="127"/>
      <c r="JMT55" s="127"/>
      <c r="JMX55" s="128"/>
      <c r="JNA55" s="129"/>
      <c r="JNB55" s="123"/>
      <c r="JNC55" s="124"/>
      <c r="JND55" s="125"/>
      <c r="JNH55" s="127"/>
      <c r="JNI55" s="127"/>
      <c r="JNM55" s="128"/>
      <c r="JNP55" s="129"/>
      <c r="JNQ55" s="123"/>
      <c r="JNR55" s="124"/>
      <c r="JNS55" s="125"/>
      <c r="JNW55" s="127"/>
      <c r="JNX55" s="127"/>
      <c r="JOB55" s="128"/>
      <c r="JOE55" s="129"/>
      <c r="JOF55" s="123"/>
      <c r="JOG55" s="124"/>
      <c r="JOH55" s="125"/>
      <c r="JOL55" s="127"/>
      <c r="JOM55" s="127"/>
      <c r="JOQ55" s="128"/>
      <c r="JOT55" s="129"/>
      <c r="JOU55" s="123"/>
      <c r="JOV55" s="124"/>
      <c r="JOW55" s="125"/>
      <c r="JPA55" s="127"/>
      <c r="JPB55" s="127"/>
      <c r="JPF55" s="128"/>
      <c r="JPI55" s="129"/>
      <c r="JPJ55" s="123"/>
      <c r="JPK55" s="124"/>
      <c r="JPL55" s="125"/>
      <c r="JPP55" s="127"/>
      <c r="JPQ55" s="127"/>
      <c r="JPU55" s="128"/>
      <c r="JPX55" s="129"/>
      <c r="JPY55" s="123"/>
      <c r="JPZ55" s="124"/>
      <c r="JQA55" s="125"/>
      <c r="JQE55" s="127"/>
      <c r="JQF55" s="127"/>
      <c r="JQJ55" s="128"/>
      <c r="JQM55" s="129"/>
      <c r="JQN55" s="123"/>
      <c r="JQO55" s="124"/>
      <c r="JQP55" s="125"/>
      <c r="JQT55" s="127"/>
      <c r="JQU55" s="127"/>
      <c r="JQY55" s="128"/>
      <c r="JRB55" s="129"/>
      <c r="JRC55" s="123"/>
      <c r="JRD55" s="124"/>
      <c r="JRE55" s="125"/>
      <c r="JRI55" s="127"/>
      <c r="JRJ55" s="127"/>
      <c r="JRN55" s="128"/>
      <c r="JRQ55" s="129"/>
      <c r="JRR55" s="123"/>
      <c r="JRS55" s="124"/>
      <c r="JRT55" s="125"/>
      <c r="JRX55" s="127"/>
      <c r="JRY55" s="127"/>
      <c r="JSC55" s="128"/>
      <c r="JSF55" s="129"/>
      <c r="JSG55" s="123"/>
      <c r="JSH55" s="124"/>
      <c r="JSI55" s="125"/>
      <c r="JSM55" s="127"/>
      <c r="JSN55" s="127"/>
      <c r="JSR55" s="128"/>
      <c r="JSU55" s="129"/>
      <c r="JSV55" s="123"/>
      <c r="JSW55" s="124"/>
      <c r="JSX55" s="125"/>
      <c r="JTB55" s="127"/>
      <c r="JTC55" s="127"/>
      <c r="JTG55" s="128"/>
      <c r="JTJ55" s="129"/>
      <c r="JTK55" s="123"/>
      <c r="JTL55" s="124"/>
      <c r="JTM55" s="125"/>
      <c r="JTQ55" s="127"/>
      <c r="JTR55" s="127"/>
      <c r="JTV55" s="128"/>
      <c r="JTY55" s="129"/>
      <c r="JTZ55" s="123"/>
      <c r="JUA55" s="124"/>
      <c r="JUB55" s="125"/>
      <c r="JUF55" s="127"/>
      <c r="JUG55" s="127"/>
      <c r="JUK55" s="128"/>
      <c r="JUN55" s="129"/>
      <c r="JUO55" s="123"/>
      <c r="JUP55" s="124"/>
      <c r="JUQ55" s="125"/>
      <c r="JUU55" s="127"/>
      <c r="JUV55" s="127"/>
      <c r="JUZ55" s="128"/>
      <c r="JVC55" s="129"/>
      <c r="JVD55" s="123"/>
      <c r="JVE55" s="124"/>
      <c r="JVF55" s="125"/>
      <c r="JVJ55" s="127"/>
      <c r="JVK55" s="127"/>
      <c r="JVO55" s="128"/>
      <c r="JVR55" s="129"/>
      <c r="JVS55" s="123"/>
      <c r="JVT55" s="124"/>
      <c r="JVU55" s="125"/>
      <c r="JVY55" s="127"/>
      <c r="JVZ55" s="127"/>
      <c r="JWD55" s="128"/>
      <c r="JWG55" s="129"/>
      <c r="JWH55" s="123"/>
      <c r="JWI55" s="124"/>
      <c r="JWJ55" s="125"/>
      <c r="JWN55" s="127"/>
      <c r="JWO55" s="127"/>
      <c r="JWS55" s="128"/>
      <c r="JWV55" s="129"/>
      <c r="JWW55" s="123"/>
      <c r="JWX55" s="124"/>
      <c r="JWY55" s="125"/>
      <c r="JXC55" s="127"/>
      <c r="JXD55" s="127"/>
      <c r="JXH55" s="128"/>
      <c r="JXK55" s="129"/>
      <c r="JXL55" s="123"/>
      <c r="JXM55" s="124"/>
      <c r="JXN55" s="125"/>
      <c r="JXR55" s="127"/>
      <c r="JXS55" s="127"/>
      <c r="JXW55" s="128"/>
      <c r="JXZ55" s="129"/>
      <c r="JYA55" s="123"/>
      <c r="JYB55" s="124"/>
      <c r="JYC55" s="125"/>
      <c r="JYG55" s="127"/>
      <c r="JYH55" s="127"/>
      <c r="JYL55" s="128"/>
      <c r="JYO55" s="129"/>
      <c r="JYP55" s="123"/>
      <c r="JYQ55" s="124"/>
      <c r="JYR55" s="125"/>
      <c r="JYV55" s="127"/>
      <c r="JYW55" s="127"/>
      <c r="JZA55" s="128"/>
      <c r="JZD55" s="129"/>
      <c r="JZE55" s="123"/>
      <c r="JZF55" s="124"/>
      <c r="JZG55" s="125"/>
      <c r="JZK55" s="127"/>
      <c r="JZL55" s="127"/>
      <c r="JZP55" s="128"/>
      <c r="JZS55" s="129"/>
      <c r="JZT55" s="123"/>
      <c r="JZU55" s="124"/>
      <c r="JZV55" s="125"/>
      <c r="JZZ55" s="127"/>
      <c r="KAA55" s="127"/>
      <c r="KAE55" s="128"/>
      <c r="KAH55" s="129"/>
      <c r="KAI55" s="123"/>
      <c r="KAJ55" s="124"/>
      <c r="KAK55" s="125"/>
      <c r="KAO55" s="127"/>
      <c r="KAP55" s="127"/>
      <c r="KAT55" s="128"/>
      <c r="KAW55" s="129"/>
      <c r="KAX55" s="123"/>
      <c r="KAY55" s="124"/>
      <c r="KAZ55" s="125"/>
      <c r="KBD55" s="127"/>
      <c r="KBE55" s="127"/>
      <c r="KBI55" s="128"/>
      <c r="KBL55" s="129"/>
      <c r="KBM55" s="123"/>
      <c r="KBN55" s="124"/>
      <c r="KBO55" s="125"/>
      <c r="KBS55" s="127"/>
      <c r="KBT55" s="127"/>
      <c r="KBX55" s="128"/>
      <c r="KCA55" s="129"/>
      <c r="KCB55" s="123"/>
      <c r="KCC55" s="124"/>
      <c r="KCD55" s="125"/>
      <c r="KCH55" s="127"/>
      <c r="KCI55" s="127"/>
      <c r="KCM55" s="128"/>
      <c r="KCP55" s="129"/>
      <c r="KCQ55" s="123"/>
      <c r="KCR55" s="124"/>
      <c r="KCS55" s="125"/>
      <c r="KCW55" s="127"/>
      <c r="KCX55" s="127"/>
      <c r="KDB55" s="128"/>
      <c r="KDE55" s="129"/>
      <c r="KDF55" s="123"/>
      <c r="KDG55" s="124"/>
      <c r="KDH55" s="125"/>
      <c r="KDL55" s="127"/>
      <c r="KDM55" s="127"/>
      <c r="KDQ55" s="128"/>
      <c r="KDT55" s="129"/>
      <c r="KDU55" s="123"/>
      <c r="KDV55" s="124"/>
      <c r="KDW55" s="125"/>
      <c r="KEA55" s="127"/>
      <c r="KEB55" s="127"/>
      <c r="KEF55" s="128"/>
      <c r="KEI55" s="129"/>
      <c r="KEJ55" s="123"/>
      <c r="KEK55" s="124"/>
      <c r="KEL55" s="125"/>
      <c r="KEP55" s="127"/>
      <c r="KEQ55" s="127"/>
      <c r="KEU55" s="128"/>
      <c r="KEX55" s="129"/>
      <c r="KEY55" s="123"/>
      <c r="KEZ55" s="124"/>
      <c r="KFA55" s="125"/>
      <c r="KFE55" s="127"/>
      <c r="KFF55" s="127"/>
      <c r="KFJ55" s="128"/>
      <c r="KFM55" s="129"/>
      <c r="KFN55" s="123"/>
      <c r="KFO55" s="124"/>
      <c r="KFP55" s="125"/>
      <c r="KFT55" s="127"/>
      <c r="KFU55" s="127"/>
      <c r="KFY55" s="128"/>
      <c r="KGB55" s="129"/>
      <c r="KGC55" s="123"/>
      <c r="KGD55" s="124"/>
      <c r="KGE55" s="125"/>
      <c r="KGI55" s="127"/>
      <c r="KGJ55" s="127"/>
      <c r="KGN55" s="128"/>
      <c r="KGQ55" s="129"/>
      <c r="KGR55" s="123"/>
      <c r="KGS55" s="124"/>
      <c r="KGT55" s="125"/>
      <c r="KGX55" s="127"/>
      <c r="KGY55" s="127"/>
      <c r="KHC55" s="128"/>
      <c r="KHF55" s="129"/>
      <c r="KHG55" s="123"/>
      <c r="KHH55" s="124"/>
      <c r="KHI55" s="125"/>
      <c r="KHM55" s="127"/>
      <c r="KHN55" s="127"/>
      <c r="KHR55" s="128"/>
      <c r="KHU55" s="129"/>
      <c r="KHV55" s="123"/>
      <c r="KHW55" s="124"/>
      <c r="KHX55" s="125"/>
      <c r="KIB55" s="127"/>
      <c r="KIC55" s="127"/>
      <c r="KIG55" s="128"/>
      <c r="KIJ55" s="129"/>
      <c r="KIK55" s="123"/>
      <c r="KIL55" s="124"/>
      <c r="KIM55" s="125"/>
      <c r="KIQ55" s="127"/>
      <c r="KIR55" s="127"/>
      <c r="KIV55" s="128"/>
      <c r="KIY55" s="129"/>
      <c r="KIZ55" s="123"/>
      <c r="KJA55" s="124"/>
      <c r="KJB55" s="125"/>
      <c r="KJF55" s="127"/>
      <c r="KJG55" s="127"/>
      <c r="KJK55" s="128"/>
      <c r="KJN55" s="129"/>
      <c r="KJO55" s="123"/>
      <c r="KJP55" s="124"/>
      <c r="KJQ55" s="125"/>
      <c r="KJU55" s="127"/>
      <c r="KJV55" s="127"/>
      <c r="KJZ55" s="128"/>
      <c r="KKC55" s="129"/>
      <c r="KKD55" s="123"/>
      <c r="KKE55" s="124"/>
      <c r="KKF55" s="125"/>
      <c r="KKJ55" s="127"/>
      <c r="KKK55" s="127"/>
      <c r="KKO55" s="128"/>
      <c r="KKR55" s="129"/>
      <c r="KKS55" s="123"/>
      <c r="KKT55" s="124"/>
      <c r="KKU55" s="125"/>
      <c r="KKY55" s="127"/>
      <c r="KKZ55" s="127"/>
      <c r="KLD55" s="128"/>
      <c r="KLG55" s="129"/>
      <c r="KLH55" s="123"/>
      <c r="KLI55" s="124"/>
      <c r="KLJ55" s="125"/>
      <c r="KLN55" s="127"/>
      <c r="KLO55" s="127"/>
      <c r="KLS55" s="128"/>
      <c r="KLV55" s="129"/>
      <c r="KLW55" s="123"/>
      <c r="KLX55" s="124"/>
      <c r="KLY55" s="125"/>
      <c r="KMC55" s="127"/>
      <c r="KMD55" s="127"/>
      <c r="KMH55" s="128"/>
      <c r="KMK55" s="129"/>
      <c r="KML55" s="123"/>
      <c r="KMM55" s="124"/>
      <c r="KMN55" s="125"/>
      <c r="KMR55" s="127"/>
      <c r="KMS55" s="127"/>
      <c r="KMW55" s="128"/>
      <c r="KMZ55" s="129"/>
      <c r="KNA55" s="123"/>
      <c r="KNB55" s="124"/>
      <c r="KNC55" s="125"/>
      <c r="KNG55" s="127"/>
      <c r="KNH55" s="127"/>
      <c r="KNL55" s="128"/>
      <c r="KNO55" s="129"/>
      <c r="KNP55" s="123"/>
      <c r="KNQ55" s="124"/>
      <c r="KNR55" s="125"/>
      <c r="KNV55" s="127"/>
      <c r="KNW55" s="127"/>
      <c r="KOA55" s="128"/>
      <c r="KOD55" s="129"/>
      <c r="KOE55" s="123"/>
      <c r="KOF55" s="124"/>
      <c r="KOG55" s="125"/>
      <c r="KOK55" s="127"/>
      <c r="KOL55" s="127"/>
      <c r="KOP55" s="128"/>
      <c r="KOS55" s="129"/>
      <c r="KOT55" s="123"/>
      <c r="KOU55" s="124"/>
      <c r="KOV55" s="125"/>
      <c r="KOZ55" s="127"/>
      <c r="KPA55" s="127"/>
      <c r="KPE55" s="128"/>
      <c r="KPH55" s="129"/>
      <c r="KPI55" s="123"/>
      <c r="KPJ55" s="124"/>
      <c r="KPK55" s="125"/>
      <c r="KPO55" s="127"/>
      <c r="KPP55" s="127"/>
      <c r="KPT55" s="128"/>
      <c r="KPW55" s="129"/>
      <c r="KPX55" s="123"/>
      <c r="KPY55" s="124"/>
      <c r="KPZ55" s="125"/>
      <c r="KQD55" s="127"/>
      <c r="KQE55" s="127"/>
      <c r="KQI55" s="128"/>
      <c r="KQL55" s="129"/>
      <c r="KQM55" s="123"/>
      <c r="KQN55" s="124"/>
      <c r="KQO55" s="125"/>
      <c r="KQS55" s="127"/>
      <c r="KQT55" s="127"/>
      <c r="KQX55" s="128"/>
      <c r="KRA55" s="129"/>
      <c r="KRB55" s="123"/>
      <c r="KRC55" s="124"/>
      <c r="KRD55" s="125"/>
      <c r="KRH55" s="127"/>
      <c r="KRI55" s="127"/>
      <c r="KRM55" s="128"/>
      <c r="KRP55" s="129"/>
      <c r="KRQ55" s="123"/>
      <c r="KRR55" s="124"/>
      <c r="KRS55" s="125"/>
      <c r="KRW55" s="127"/>
      <c r="KRX55" s="127"/>
      <c r="KSB55" s="128"/>
      <c r="KSE55" s="129"/>
      <c r="KSF55" s="123"/>
      <c r="KSG55" s="124"/>
      <c r="KSH55" s="125"/>
      <c r="KSL55" s="127"/>
      <c r="KSM55" s="127"/>
      <c r="KSQ55" s="128"/>
      <c r="KST55" s="129"/>
      <c r="KSU55" s="123"/>
      <c r="KSV55" s="124"/>
      <c r="KSW55" s="125"/>
      <c r="KTA55" s="127"/>
      <c r="KTB55" s="127"/>
      <c r="KTF55" s="128"/>
      <c r="KTI55" s="129"/>
      <c r="KTJ55" s="123"/>
      <c r="KTK55" s="124"/>
      <c r="KTL55" s="125"/>
      <c r="KTP55" s="127"/>
      <c r="KTQ55" s="127"/>
      <c r="KTU55" s="128"/>
      <c r="KTX55" s="129"/>
      <c r="KTY55" s="123"/>
      <c r="KTZ55" s="124"/>
      <c r="KUA55" s="125"/>
      <c r="KUE55" s="127"/>
      <c r="KUF55" s="127"/>
      <c r="KUJ55" s="128"/>
      <c r="KUM55" s="129"/>
      <c r="KUN55" s="123"/>
      <c r="KUO55" s="124"/>
      <c r="KUP55" s="125"/>
      <c r="KUT55" s="127"/>
      <c r="KUU55" s="127"/>
      <c r="KUY55" s="128"/>
      <c r="KVB55" s="129"/>
      <c r="KVC55" s="123"/>
      <c r="KVD55" s="124"/>
      <c r="KVE55" s="125"/>
      <c r="KVI55" s="127"/>
      <c r="KVJ55" s="127"/>
      <c r="KVN55" s="128"/>
      <c r="KVQ55" s="129"/>
      <c r="KVR55" s="123"/>
      <c r="KVS55" s="124"/>
      <c r="KVT55" s="125"/>
      <c r="KVX55" s="127"/>
      <c r="KVY55" s="127"/>
      <c r="KWC55" s="128"/>
      <c r="KWF55" s="129"/>
      <c r="KWG55" s="123"/>
      <c r="KWH55" s="124"/>
      <c r="KWI55" s="125"/>
      <c r="KWM55" s="127"/>
      <c r="KWN55" s="127"/>
      <c r="KWR55" s="128"/>
      <c r="KWU55" s="129"/>
      <c r="KWV55" s="123"/>
      <c r="KWW55" s="124"/>
      <c r="KWX55" s="125"/>
      <c r="KXB55" s="127"/>
      <c r="KXC55" s="127"/>
      <c r="KXG55" s="128"/>
      <c r="KXJ55" s="129"/>
      <c r="KXK55" s="123"/>
      <c r="KXL55" s="124"/>
      <c r="KXM55" s="125"/>
      <c r="KXQ55" s="127"/>
      <c r="KXR55" s="127"/>
      <c r="KXV55" s="128"/>
      <c r="KXY55" s="129"/>
      <c r="KXZ55" s="123"/>
      <c r="KYA55" s="124"/>
      <c r="KYB55" s="125"/>
      <c r="KYF55" s="127"/>
      <c r="KYG55" s="127"/>
      <c r="KYK55" s="128"/>
      <c r="KYN55" s="129"/>
      <c r="KYO55" s="123"/>
      <c r="KYP55" s="124"/>
      <c r="KYQ55" s="125"/>
      <c r="KYU55" s="127"/>
      <c r="KYV55" s="127"/>
      <c r="KYZ55" s="128"/>
      <c r="KZC55" s="129"/>
      <c r="KZD55" s="123"/>
      <c r="KZE55" s="124"/>
      <c r="KZF55" s="125"/>
      <c r="KZJ55" s="127"/>
      <c r="KZK55" s="127"/>
      <c r="KZO55" s="128"/>
      <c r="KZR55" s="129"/>
      <c r="KZS55" s="123"/>
      <c r="KZT55" s="124"/>
      <c r="KZU55" s="125"/>
      <c r="KZY55" s="127"/>
      <c r="KZZ55" s="127"/>
      <c r="LAD55" s="128"/>
      <c r="LAG55" s="129"/>
      <c r="LAH55" s="123"/>
      <c r="LAI55" s="124"/>
      <c r="LAJ55" s="125"/>
      <c r="LAN55" s="127"/>
      <c r="LAO55" s="127"/>
      <c r="LAS55" s="128"/>
      <c r="LAV55" s="129"/>
      <c r="LAW55" s="123"/>
      <c r="LAX55" s="124"/>
      <c r="LAY55" s="125"/>
      <c r="LBC55" s="127"/>
      <c r="LBD55" s="127"/>
      <c r="LBH55" s="128"/>
      <c r="LBK55" s="129"/>
      <c r="LBL55" s="123"/>
      <c r="LBM55" s="124"/>
      <c r="LBN55" s="125"/>
      <c r="LBR55" s="127"/>
      <c r="LBS55" s="127"/>
      <c r="LBW55" s="128"/>
      <c r="LBZ55" s="129"/>
      <c r="LCA55" s="123"/>
      <c r="LCB55" s="124"/>
      <c r="LCC55" s="125"/>
      <c r="LCG55" s="127"/>
      <c r="LCH55" s="127"/>
      <c r="LCL55" s="128"/>
      <c r="LCO55" s="129"/>
      <c r="LCP55" s="123"/>
      <c r="LCQ55" s="124"/>
      <c r="LCR55" s="125"/>
      <c r="LCV55" s="127"/>
      <c r="LCW55" s="127"/>
      <c r="LDA55" s="128"/>
      <c r="LDD55" s="129"/>
      <c r="LDE55" s="123"/>
      <c r="LDF55" s="124"/>
      <c r="LDG55" s="125"/>
      <c r="LDK55" s="127"/>
      <c r="LDL55" s="127"/>
      <c r="LDP55" s="128"/>
      <c r="LDS55" s="129"/>
      <c r="LDT55" s="123"/>
      <c r="LDU55" s="124"/>
      <c r="LDV55" s="125"/>
      <c r="LDZ55" s="127"/>
      <c r="LEA55" s="127"/>
      <c r="LEE55" s="128"/>
      <c r="LEH55" s="129"/>
      <c r="LEI55" s="123"/>
      <c r="LEJ55" s="124"/>
      <c r="LEK55" s="125"/>
      <c r="LEO55" s="127"/>
      <c r="LEP55" s="127"/>
      <c r="LET55" s="128"/>
      <c r="LEW55" s="129"/>
      <c r="LEX55" s="123"/>
      <c r="LEY55" s="124"/>
      <c r="LEZ55" s="125"/>
      <c r="LFD55" s="127"/>
      <c r="LFE55" s="127"/>
      <c r="LFI55" s="128"/>
      <c r="LFL55" s="129"/>
      <c r="LFM55" s="123"/>
      <c r="LFN55" s="124"/>
      <c r="LFO55" s="125"/>
      <c r="LFS55" s="127"/>
      <c r="LFT55" s="127"/>
      <c r="LFX55" s="128"/>
      <c r="LGA55" s="129"/>
      <c r="LGB55" s="123"/>
      <c r="LGC55" s="124"/>
      <c r="LGD55" s="125"/>
      <c r="LGH55" s="127"/>
      <c r="LGI55" s="127"/>
      <c r="LGM55" s="128"/>
      <c r="LGP55" s="129"/>
      <c r="LGQ55" s="123"/>
      <c r="LGR55" s="124"/>
      <c r="LGS55" s="125"/>
      <c r="LGW55" s="127"/>
      <c r="LGX55" s="127"/>
      <c r="LHB55" s="128"/>
      <c r="LHE55" s="129"/>
      <c r="LHF55" s="123"/>
      <c r="LHG55" s="124"/>
      <c r="LHH55" s="125"/>
      <c r="LHL55" s="127"/>
      <c r="LHM55" s="127"/>
      <c r="LHQ55" s="128"/>
      <c r="LHT55" s="129"/>
      <c r="LHU55" s="123"/>
      <c r="LHV55" s="124"/>
      <c r="LHW55" s="125"/>
      <c r="LIA55" s="127"/>
      <c r="LIB55" s="127"/>
      <c r="LIF55" s="128"/>
      <c r="LII55" s="129"/>
      <c r="LIJ55" s="123"/>
      <c r="LIK55" s="124"/>
      <c r="LIL55" s="125"/>
      <c r="LIP55" s="127"/>
      <c r="LIQ55" s="127"/>
      <c r="LIU55" s="128"/>
      <c r="LIX55" s="129"/>
      <c r="LIY55" s="123"/>
      <c r="LIZ55" s="124"/>
      <c r="LJA55" s="125"/>
      <c r="LJE55" s="127"/>
      <c r="LJF55" s="127"/>
      <c r="LJJ55" s="128"/>
      <c r="LJM55" s="129"/>
      <c r="LJN55" s="123"/>
      <c r="LJO55" s="124"/>
      <c r="LJP55" s="125"/>
      <c r="LJT55" s="127"/>
      <c r="LJU55" s="127"/>
      <c r="LJY55" s="128"/>
      <c r="LKB55" s="129"/>
      <c r="LKC55" s="123"/>
      <c r="LKD55" s="124"/>
      <c r="LKE55" s="125"/>
      <c r="LKI55" s="127"/>
      <c r="LKJ55" s="127"/>
      <c r="LKN55" s="128"/>
      <c r="LKQ55" s="129"/>
      <c r="LKR55" s="123"/>
      <c r="LKS55" s="124"/>
      <c r="LKT55" s="125"/>
      <c r="LKX55" s="127"/>
      <c r="LKY55" s="127"/>
      <c r="LLC55" s="128"/>
      <c r="LLF55" s="129"/>
      <c r="LLG55" s="123"/>
      <c r="LLH55" s="124"/>
      <c r="LLI55" s="125"/>
      <c r="LLM55" s="127"/>
      <c r="LLN55" s="127"/>
      <c r="LLR55" s="128"/>
      <c r="LLU55" s="129"/>
      <c r="LLV55" s="123"/>
      <c r="LLW55" s="124"/>
      <c r="LLX55" s="125"/>
      <c r="LMB55" s="127"/>
      <c r="LMC55" s="127"/>
      <c r="LMG55" s="128"/>
      <c r="LMJ55" s="129"/>
      <c r="LMK55" s="123"/>
      <c r="LML55" s="124"/>
      <c r="LMM55" s="125"/>
      <c r="LMQ55" s="127"/>
      <c r="LMR55" s="127"/>
      <c r="LMV55" s="128"/>
      <c r="LMY55" s="129"/>
      <c r="LMZ55" s="123"/>
      <c r="LNA55" s="124"/>
      <c r="LNB55" s="125"/>
      <c r="LNF55" s="127"/>
      <c r="LNG55" s="127"/>
      <c r="LNK55" s="128"/>
      <c r="LNN55" s="129"/>
      <c r="LNO55" s="123"/>
      <c r="LNP55" s="124"/>
      <c r="LNQ55" s="125"/>
      <c r="LNU55" s="127"/>
      <c r="LNV55" s="127"/>
      <c r="LNZ55" s="128"/>
      <c r="LOC55" s="129"/>
      <c r="LOD55" s="123"/>
      <c r="LOE55" s="124"/>
      <c r="LOF55" s="125"/>
      <c r="LOJ55" s="127"/>
      <c r="LOK55" s="127"/>
      <c r="LOO55" s="128"/>
      <c r="LOR55" s="129"/>
      <c r="LOS55" s="123"/>
      <c r="LOT55" s="124"/>
      <c r="LOU55" s="125"/>
      <c r="LOY55" s="127"/>
      <c r="LOZ55" s="127"/>
      <c r="LPD55" s="128"/>
      <c r="LPG55" s="129"/>
      <c r="LPH55" s="123"/>
      <c r="LPI55" s="124"/>
      <c r="LPJ55" s="125"/>
      <c r="LPN55" s="127"/>
      <c r="LPO55" s="127"/>
      <c r="LPS55" s="128"/>
      <c r="LPV55" s="129"/>
      <c r="LPW55" s="123"/>
      <c r="LPX55" s="124"/>
      <c r="LPY55" s="125"/>
      <c r="LQC55" s="127"/>
      <c r="LQD55" s="127"/>
      <c r="LQH55" s="128"/>
      <c r="LQK55" s="129"/>
      <c r="LQL55" s="123"/>
      <c r="LQM55" s="124"/>
      <c r="LQN55" s="125"/>
      <c r="LQR55" s="127"/>
      <c r="LQS55" s="127"/>
      <c r="LQW55" s="128"/>
      <c r="LQZ55" s="129"/>
      <c r="LRA55" s="123"/>
      <c r="LRB55" s="124"/>
      <c r="LRC55" s="125"/>
      <c r="LRG55" s="127"/>
      <c r="LRH55" s="127"/>
      <c r="LRL55" s="128"/>
      <c r="LRO55" s="129"/>
      <c r="LRP55" s="123"/>
      <c r="LRQ55" s="124"/>
      <c r="LRR55" s="125"/>
      <c r="LRV55" s="127"/>
      <c r="LRW55" s="127"/>
      <c r="LSA55" s="128"/>
      <c r="LSD55" s="129"/>
      <c r="LSE55" s="123"/>
      <c r="LSF55" s="124"/>
      <c r="LSG55" s="125"/>
      <c r="LSK55" s="127"/>
      <c r="LSL55" s="127"/>
      <c r="LSP55" s="128"/>
      <c r="LSS55" s="129"/>
      <c r="LST55" s="123"/>
      <c r="LSU55" s="124"/>
      <c r="LSV55" s="125"/>
      <c r="LSZ55" s="127"/>
      <c r="LTA55" s="127"/>
      <c r="LTE55" s="128"/>
      <c r="LTH55" s="129"/>
      <c r="LTI55" s="123"/>
      <c r="LTJ55" s="124"/>
      <c r="LTK55" s="125"/>
      <c r="LTO55" s="127"/>
      <c r="LTP55" s="127"/>
      <c r="LTT55" s="128"/>
      <c r="LTW55" s="129"/>
      <c r="LTX55" s="123"/>
      <c r="LTY55" s="124"/>
      <c r="LTZ55" s="125"/>
      <c r="LUD55" s="127"/>
      <c r="LUE55" s="127"/>
      <c r="LUI55" s="128"/>
      <c r="LUL55" s="129"/>
      <c r="LUM55" s="123"/>
      <c r="LUN55" s="124"/>
      <c r="LUO55" s="125"/>
      <c r="LUS55" s="127"/>
      <c r="LUT55" s="127"/>
      <c r="LUX55" s="128"/>
      <c r="LVA55" s="129"/>
      <c r="LVB55" s="123"/>
      <c r="LVC55" s="124"/>
      <c r="LVD55" s="125"/>
      <c r="LVH55" s="127"/>
      <c r="LVI55" s="127"/>
      <c r="LVM55" s="128"/>
      <c r="LVP55" s="129"/>
      <c r="LVQ55" s="123"/>
      <c r="LVR55" s="124"/>
      <c r="LVS55" s="125"/>
      <c r="LVW55" s="127"/>
      <c r="LVX55" s="127"/>
      <c r="LWB55" s="128"/>
      <c r="LWE55" s="129"/>
      <c r="LWF55" s="123"/>
      <c r="LWG55" s="124"/>
      <c r="LWH55" s="125"/>
      <c r="LWL55" s="127"/>
      <c r="LWM55" s="127"/>
      <c r="LWQ55" s="128"/>
      <c r="LWT55" s="129"/>
      <c r="LWU55" s="123"/>
      <c r="LWV55" s="124"/>
      <c r="LWW55" s="125"/>
      <c r="LXA55" s="127"/>
      <c r="LXB55" s="127"/>
      <c r="LXF55" s="128"/>
      <c r="LXI55" s="129"/>
      <c r="LXJ55" s="123"/>
      <c r="LXK55" s="124"/>
      <c r="LXL55" s="125"/>
      <c r="LXP55" s="127"/>
      <c r="LXQ55" s="127"/>
      <c r="LXU55" s="128"/>
      <c r="LXX55" s="129"/>
      <c r="LXY55" s="123"/>
      <c r="LXZ55" s="124"/>
      <c r="LYA55" s="125"/>
      <c r="LYE55" s="127"/>
      <c r="LYF55" s="127"/>
      <c r="LYJ55" s="128"/>
      <c r="LYM55" s="129"/>
      <c r="LYN55" s="123"/>
      <c r="LYO55" s="124"/>
      <c r="LYP55" s="125"/>
      <c r="LYT55" s="127"/>
      <c r="LYU55" s="127"/>
      <c r="LYY55" s="128"/>
      <c r="LZB55" s="129"/>
      <c r="LZC55" s="123"/>
      <c r="LZD55" s="124"/>
      <c r="LZE55" s="125"/>
      <c r="LZI55" s="127"/>
      <c r="LZJ55" s="127"/>
      <c r="LZN55" s="128"/>
      <c r="LZQ55" s="129"/>
      <c r="LZR55" s="123"/>
      <c r="LZS55" s="124"/>
      <c r="LZT55" s="125"/>
      <c r="LZX55" s="127"/>
      <c r="LZY55" s="127"/>
      <c r="MAC55" s="128"/>
      <c r="MAF55" s="129"/>
      <c r="MAG55" s="123"/>
      <c r="MAH55" s="124"/>
      <c r="MAI55" s="125"/>
      <c r="MAM55" s="127"/>
      <c r="MAN55" s="127"/>
      <c r="MAR55" s="128"/>
      <c r="MAU55" s="129"/>
      <c r="MAV55" s="123"/>
      <c r="MAW55" s="124"/>
      <c r="MAX55" s="125"/>
      <c r="MBB55" s="127"/>
      <c r="MBC55" s="127"/>
      <c r="MBG55" s="128"/>
      <c r="MBJ55" s="129"/>
      <c r="MBK55" s="123"/>
      <c r="MBL55" s="124"/>
      <c r="MBM55" s="125"/>
      <c r="MBQ55" s="127"/>
      <c r="MBR55" s="127"/>
      <c r="MBV55" s="128"/>
      <c r="MBY55" s="129"/>
      <c r="MBZ55" s="123"/>
      <c r="MCA55" s="124"/>
      <c r="MCB55" s="125"/>
      <c r="MCF55" s="127"/>
      <c r="MCG55" s="127"/>
      <c r="MCK55" s="128"/>
      <c r="MCN55" s="129"/>
      <c r="MCO55" s="123"/>
      <c r="MCP55" s="124"/>
      <c r="MCQ55" s="125"/>
      <c r="MCU55" s="127"/>
      <c r="MCV55" s="127"/>
      <c r="MCZ55" s="128"/>
      <c r="MDC55" s="129"/>
      <c r="MDD55" s="123"/>
      <c r="MDE55" s="124"/>
      <c r="MDF55" s="125"/>
      <c r="MDJ55" s="127"/>
      <c r="MDK55" s="127"/>
      <c r="MDO55" s="128"/>
      <c r="MDR55" s="129"/>
      <c r="MDS55" s="123"/>
      <c r="MDT55" s="124"/>
      <c r="MDU55" s="125"/>
      <c r="MDY55" s="127"/>
      <c r="MDZ55" s="127"/>
      <c r="MED55" s="128"/>
      <c r="MEG55" s="129"/>
      <c r="MEH55" s="123"/>
      <c r="MEI55" s="124"/>
      <c r="MEJ55" s="125"/>
      <c r="MEN55" s="127"/>
      <c r="MEO55" s="127"/>
      <c r="MES55" s="128"/>
      <c r="MEV55" s="129"/>
      <c r="MEW55" s="123"/>
      <c r="MEX55" s="124"/>
      <c r="MEY55" s="125"/>
      <c r="MFC55" s="127"/>
      <c r="MFD55" s="127"/>
      <c r="MFH55" s="128"/>
      <c r="MFK55" s="129"/>
      <c r="MFL55" s="123"/>
      <c r="MFM55" s="124"/>
      <c r="MFN55" s="125"/>
      <c r="MFR55" s="127"/>
      <c r="MFS55" s="127"/>
      <c r="MFW55" s="128"/>
      <c r="MFZ55" s="129"/>
      <c r="MGA55" s="123"/>
      <c r="MGB55" s="124"/>
      <c r="MGC55" s="125"/>
      <c r="MGG55" s="127"/>
      <c r="MGH55" s="127"/>
      <c r="MGL55" s="128"/>
      <c r="MGO55" s="129"/>
      <c r="MGP55" s="123"/>
      <c r="MGQ55" s="124"/>
      <c r="MGR55" s="125"/>
      <c r="MGV55" s="127"/>
      <c r="MGW55" s="127"/>
      <c r="MHA55" s="128"/>
      <c r="MHD55" s="129"/>
      <c r="MHE55" s="123"/>
      <c r="MHF55" s="124"/>
      <c r="MHG55" s="125"/>
      <c r="MHK55" s="127"/>
      <c r="MHL55" s="127"/>
      <c r="MHP55" s="128"/>
      <c r="MHS55" s="129"/>
      <c r="MHT55" s="123"/>
      <c r="MHU55" s="124"/>
      <c r="MHV55" s="125"/>
      <c r="MHZ55" s="127"/>
      <c r="MIA55" s="127"/>
      <c r="MIE55" s="128"/>
      <c r="MIH55" s="129"/>
      <c r="MII55" s="123"/>
      <c r="MIJ55" s="124"/>
      <c r="MIK55" s="125"/>
      <c r="MIO55" s="127"/>
      <c r="MIP55" s="127"/>
      <c r="MIT55" s="128"/>
      <c r="MIW55" s="129"/>
      <c r="MIX55" s="123"/>
      <c r="MIY55" s="124"/>
      <c r="MIZ55" s="125"/>
      <c r="MJD55" s="127"/>
      <c r="MJE55" s="127"/>
      <c r="MJI55" s="128"/>
      <c r="MJL55" s="129"/>
      <c r="MJM55" s="123"/>
      <c r="MJN55" s="124"/>
      <c r="MJO55" s="125"/>
      <c r="MJS55" s="127"/>
      <c r="MJT55" s="127"/>
      <c r="MJX55" s="128"/>
      <c r="MKA55" s="129"/>
      <c r="MKB55" s="123"/>
      <c r="MKC55" s="124"/>
      <c r="MKD55" s="125"/>
      <c r="MKH55" s="127"/>
      <c r="MKI55" s="127"/>
      <c r="MKM55" s="128"/>
      <c r="MKP55" s="129"/>
      <c r="MKQ55" s="123"/>
      <c r="MKR55" s="124"/>
      <c r="MKS55" s="125"/>
      <c r="MKW55" s="127"/>
      <c r="MKX55" s="127"/>
      <c r="MLB55" s="128"/>
      <c r="MLE55" s="129"/>
      <c r="MLF55" s="123"/>
      <c r="MLG55" s="124"/>
      <c r="MLH55" s="125"/>
      <c r="MLL55" s="127"/>
      <c r="MLM55" s="127"/>
      <c r="MLQ55" s="128"/>
      <c r="MLT55" s="129"/>
      <c r="MLU55" s="123"/>
      <c r="MLV55" s="124"/>
      <c r="MLW55" s="125"/>
      <c r="MMA55" s="127"/>
      <c r="MMB55" s="127"/>
      <c r="MMF55" s="128"/>
      <c r="MMI55" s="129"/>
      <c r="MMJ55" s="123"/>
      <c r="MMK55" s="124"/>
      <c r="MML55" s="125"/>
      <c r="MMP55" s="127"/>
      <c r="MMQ55" s="127"/>
      <c r="MMU55" s="128"/>
      <c r="MMX55" s="129"/>
      <c r="MMY55" s="123"/>
      <c r="MMZ55" s="124"/>
      <c r="MNA55" s="125"/>
      <c r="MNE55" s="127"/>
      <c r="MNF55" s="127"/>
      <c r="MNJ55" s="128"/>
      <c r="MNM55" s="129"/>
      <c r="MNN55" s="123"/>
      <c r="MNO55" s="124"/>
      <c r="MNP55" s="125"/>
      <c r="MNT55" s="127"/>
      <c r="MNU55" s="127"/>
      <c r="MNY55" s="128"/>
      <c r="MOB55" s="129"/>
      <c r="MOC55" s="123"/>
      <c r="MOD55" s="124"/>
      <c r="MOE55" s="125"/>
      <c r="MOI55" s="127"/>
      <c r="MOJ55" s="127"/>
      <c r="MON55" s="128"/>
      <c r="MOQ55" s="129"/>
      <c r="MOR55" s="123"/>
      <c r="MOS55" s="124"/>
      <c r="MOT55" s="125"/>
      <c r="MOX55" s="127"/>
      <c r="MOY55" s="127"/>
      <c r="MPC55" s="128"/>
      <c r="MPF55" s="129"/>
      <c r="MPG55" s="123"/>
      <c r="MPH55" s="124"/>
      <c r="MPI55" s="125"/>
      <c r="MPM55" s="127"/>
      <c r="MPN55" s="127"/>
      <c r="MPR55" s="128"/>
      <c r="MPU55" s="129"/>
      <c r="MPV55" s="123"/>
      <c r="MPW55" s="124"/>
      <c r="MPX55" s="125"/>
      <c r="MQB55" s="127"/>
      <c r="MQC55" s="127"/>
      <c r="MQG55" s="128"/>
      <c r="MQJ55" s="129"/>
      <c r="MQK55" s="123"/>
      <c r="MQL55" s="124"/>
      <c r="MQM55" s="125"/>
      <c r="MQQ55" s="127"/>
      <c r="MQR55" s="127"/>
      <c r="MQV55" s="128"/>
      <c r="MQY55" s="129"/>
      <c r="MQZ55" s="123"/>
      <c r="MRA55" s="124"/>
      <c r="MRB55" s="125"/>
      <c r="MRF55" s="127"/>
      <c r="MRG55" s="127"/>
      <c r="MRK55" s="128"/>
      <c r="MRN55" s="129"/>
      <c r="MRO55" s="123"/>
      <c r="MRP55" s="124"/>
      <c r="MRQ55" s="125"/>
      <c r="MRU55" s="127"/>
      <c r="MRV55" s="127"/>
      <c r="MRZ55" s="128"/>
      <c r="MSC55" s="129"/>
      <c r="MSD55" s="123"/>
      <c r="MSE55" s="124"/>
      <c r="MSF55" s="125"/>
      <c r="MSJ55" s="127"/>
      <c r="MSK55" s="127"/>
      <c r="MSO55" s="128"/>
      <c r="MSR55" s="129"/>
      <c r="MSS55" s="123"/>
      <c r="MST55" s="124"/>
      <c r="MSU55" s="125"/>
      <c r="MSY55" s="127"/>
      <c r="MSZ55" s="127"/>
      <c r="MTD55" s="128"/>
      <c r="MTG55" s="129"/>
      <c r="MTH55" s="123"/>
      <c r="MTI55" s="124"/>
      <c r="MTJ55" s="125"/>
      <c r="MTN55" s="127"/>
      <c r="MTO55" s="127"/>
      <c r="MTS55" s="128"/>
      <c r="MTV55" s="129"/>
      <c r="MTW55" s="123"/>
      <c r="MTX55" s="124"/>
      <c r="MTY55" s="125"/>
      <c r="MUC55" s="127"/>
      <c r="MUD55" s="127"/>
      <c r="MUH55" s="128"/>
      <c r="MUK55" s="129"/>
      <c r="MUL55" s="123"/>
      <c r="MUM55" s="124"/>
      <c r="MUN55" s="125"/>
      <c r="MUR55" s="127"/>
      <c r="MUS55" s="127"/>
      <c r="MUW55" s="128"/>
      <c r="MUZ55" s="129"/>
      <c r="MVA55" s="123"/>
      <c r="MVB55" s="124"/>
      <c r="MVC55" s="125"/>
      <c r="MVG55" s="127"/>
      <c r="MVH55" s="127"/>
      <c r="MVL55" s="128"/>
      <c r="MVO55" s="129"/>
      <c r="MVP55" s="123"/>
      <c r="MVQ55" s="124"/>
      <c r="MVR55" s="125"/>
      <c r="MVV55" s="127"/>
      <c r="MVW55" s="127"/>
      <c r="MWA55" s="128"/>
      <c r="MWD55" s="129"/>
      <c r="MWE55" s="123"/>
      <c r="MWF55" s="124"/>
      <c r="MWG55" s="125"/>
      <c r="MWK55" s="127"/>
      <c r="MWL55" s="127"/>
      <c r="MWP55" s="128"/>
      <c r="MWS55" s="129"/>
      <c r="MWT55" s="123"/>
      <c r="MWU55" s="124"/>
      <c r="MWV55" s="125"/>
      <c r="MWZ55" s="127"/>
      <c r="MXA55" s="127"/>
      <c r="MXE55" s="128"/>
      <c r="MXH55" s="129"/>
      <c r="MXI55" s="123"/>
      <c r="MXJ55" s="124"/>
      <c r="MXK55" s="125"/>
      <c r="MXO55" s="127"/>
      <c r="MXP55" s="127"/>
      <c r="MXT55" s="128"/>
      <c r="MXW55" s="129"/>
      <c r="MXX55" s="123"/>
      <c r="MXY55" s="124"/>
      <c r="MXZ55" s="125"/>
      <c r="MYD55" s="127"/>
      <c r="MYE55" s="127"/>
      <c r="MYI55" s="128"/>
      <c r="MYL55" s="129"/>
      <c r="MYM55" s="123"/>
      <c r="MYN55" s="124"/>
      <c r="MYO55" s="125"/>
      <c r="MYS55" s="127"/>
      <c r="MYT55" s="127"/>
      <c r="MYX55" s="128"/>
      <c r="MZA55" s="129"/>
      <c r="MZB55" s="123"/>
      <c r="MZC55" s="124"/>
      <c r="MZD55" s="125"/>
      <c r="MZH55" s="127"/>
      <c r="MZI55" s="127"/>
      <c r="MZM55" s="128"/>
      <c r="MZP55" s="129"/>
      <c r="MZQ55" s="123"/>
      <c r="MZR55" s="124"/>
      <c r="MZS55" s="125"/>
      <c r="MZW55" s="127"/>
      <c r="MZX55" s="127"/>
      <c r="NAB55" s="128"/>
      <c r="NAE55" s="129"/>
      <c r="NAF55" s="123"/>
      <c r="NAG55" s="124"/>
      <c r="NAH55" s="125"/>
      <c r="NAL55" s="127"/>
      <c r="NAM55" s="127"/>
      <c r="NAQ55" s="128"/>
      <c r="NAT55" s="129"/>
      <c r="NAU55" s="123"/>
      <c r="NAV55" s="124"/>
      <c r="NAW55" s="125"/>
      <c r="NBA55" s="127"/>
      <c r="NBB55" s="127"/>
      <c r="NBF55" s="128"/>
      <c r="NBI55" s="129"/>
      <c r="NBJ55" s="123"/>
      <c r="NBK55" s="124"/>
      <c r="NBL55" s="125"/>
      <c r="NBP55" s="127"/>
      <c r="NBQ55" s="127"/>
      <c r="NBU55" s="128"/>
      <c r="NBX55" s="129"/>
      <c r="NBY55" s="123"/>
      <c r="NBZ55" s="124"/>
      <c r="NCA55" s="125"/>
      <c r="NCE55" s="127"/>
      <c r="NCF55" s="127"/>
      <c r="NCJ55" s="128"/>
      <c r="NCM55" s="129"/>
      <c r="NCN55" s="123"/>
      <c r="NCO55" s="124"/>
      <c r="NCP55" s="125"/>
      <c r="NCT55" s="127"/>
      <c r="NCU55" s="127"/>
      <c r="NCY55" s="128"/>
      <c r="NDB55" s="129"/>
      <c r="NDC55" s="123"/>
      <c r="NDD55" s="124"/>
      <c r="NDE55" s="125"/>
      <c r="NDI55" s="127"/>
      <c r="NDJ55" s="127"/>
      <c r="NDN55" s="128"/>
      <c r="NDQ55" s="129"/>
      <c r="NDR55" s="123"/>
      <c r="NDS55" s="124"/>
      <c r="NDT55" s="125"/>
      <c r="NDX55" s="127"/>
      <c r="NDY55" s="127"/>
      <c r="NEC55" s="128"/>
      <c r="NEF55" s="129"/>
      <c r="NEG55" s="123"/>
      <c r="NEH55" s="124"/>
      <c r="NEI55" s="125"/>
      <c r="NEM55" s="127"/>
      <c r="NEN55" s="127"/>
      <c r="NER55" s="128"/>
      <c r="NEU55" s="129"/>
      <c r="NEV55" s="123"/>
      <c r="NEW55" s="124"/>
      <c r="NEX55" s="125"/>
      <c r="NFB55" s="127"/>
      <c r="NFC55" s="127"/>
      <c r="NFG55" s="128"/>
      <c r="NFJ55" s="129"/>
      <c r="NFK55" s="123"/>
      <c r="NFL55" s="124"/>
      <c r="NFM55" s="125"/>
      <c r="NFQ55" s="127"/>
      <c r="NFR55" s="127"/>
      <c r="NFV55" s="128"/>
      <c r="NFY55" s="129"/>
      <c r="NFZ55" s="123"/>
      <c r="NGA55" s="124"/>
      <c r="NGB55" s="125"/>
      <c r="NGF55" s="127"/>
      <c r="NGG55" s="127"/>
      <c r="NGK55" s="128"/>
      <c r="NGN55" s="129"/>
      <c r="NGO55" s="123"/>
      <c r="NGP55" s="124"/>
      <c r="NGQ55" s="125"/>
      <c r="NGU55" s="127"/>
      <c r="NGV55" s="127"/>
      <c r="NGZ55" s="128"/>
      <c r="NHC55" s="129"/>
      <c r="NHD55" s="123"/>
      <c r="NHE55" s="124"/>
      <c r="NHF55" s="125"/>
      <c r="NHJ55" s="127"/>
      <c r="NHK55" s="127"/>
      <c r="NHO55" s="128"/>
      <c r="NHR55" s="129"/>
      <c r="NHS55" s="123"/>
      <c r="NHT55" s="124"/>
      <c r="NHU55" s="125"/>
      <c r="NHY55" s="127"/>
      <c r="NHZ55" s="127"/>
      <c r="NID55" s="128"/>
      <c r="NIG55" s="129"/>
      <c r="NIH55" s="123"/>
      <c r="NII55" s="124"/>
      <c r="NIJ55" s="125"/>
      <c r="NIN55" s="127"/>
      <c r="NIO55" s="127"/>
      <c r="NIS55" s="128"/>
      <c r="NIV55" s="129"/>
      <c r="NIW55" s="123"/>
      <c r="NIX55" s="124"/>
      <c r="NIY55" s="125"/>
      <c r="NJC55" s="127"/>
      <c r="NJD55" s="127"/>
      <c r="NJH55" s="128"/>
      <c r="NJK55" s="129"/>
      <c r="NJL55" s="123"/>
      <c r="NJM55" s="124"/>
      <c r="NJN55" s="125"/>
      <c r="NJR55" s="127"/>
      <c r="NJS55" s="127"/>
      <c r="NJW55" s="128"/>
      <c r="NJZ55" s="129"/>
      <c r="NKA55" s="123"/>
      <c r="NKB55" s="124"/>
      <c r="NKC55" s="125"/>
      <c r="NKG55" s="127"/>
      <c r="NKH55" s="127"/>
      <c r="NKL55" s="128"/>
      <c r="NKO55" s="129"/>
      <c r="NKP55" s="123"/>
      <c r="NKQ55" s="124"/>
      <c r="NKR55" s="125"/>
      <c r="NKV55" s="127"/>
      <c r="NKW55" s="127"/>
      <c r="NLA55" s="128"/>
      <c r="NLD55" s="129"/>
      <c r="NLE55" s="123"/>
      <c r="NLF55" s="124"/>
      <c r="NLG55" s="125"/>
      <c r="NLK55" s="127"/>
      <c r="NLL55" s="127"/>
      <c r="NLP55" s="128"/>
      <c r="NLS55" s="129"/>
      <c r="NLT55" s="123"/>
      <c r="NLU55" s="124"/>
      <c r="NLV55" s="125"/>
      <c r="NLZ55" s="127"/>
      <c r="NMA55" s="127"/>
      <c r="NME55" s="128"/>
      <c r="NMH55" s="129"/>
      <c r="NMI55" s="123"/>
      <c r="NMJ55" s="124"/>
      <c r="NMK55" s="125"/>
      <c r="NMO55" s="127"/>
      <c r="NMP55" s="127"/>
      <c r="NMT55" s="128"/>
      <c r="NMW55" s="129"/>
      <c r="NMX55" s="123"/>
      <c r="NMY55" s="124"/>
      <c r="NMZ55" s="125"/>
      <c r="NND55" s="127"/>
      <c r="NNE55" s="127"/>
      <c r="NNI55" s="128"/>
      <c r="NNL55" s="129"/>
      <c r="NNM55" s="123"/>
      <c r="NNN55" s="124"/>
      <c r="NNO55" s="125"/>
      <c r="NNS55" s="127"/>
      <c r="NNT55" s="127"/>
      <c r="NNX55" s="128"/>
      <c r="NOA55" s="129"/>
      <c r="NOB55" s="123"/>
      <c r="NOC55" s="124"/>
      <c r="NOD55" s="125"/>
      <c r="NOH55" s="127"/>
      <c r="NOI55" s="127"/>
      <c r="NOM55" s="128"/>
      <c r="NOP55" s="129"/>
      <c r="NOQ55" s="123"/>
      <c r="NOR55" s="124"/>
      <c r="NOS55" s="125"/>
      <c r="NOW55" s="127"/>
      <c r="NOX55" s="127"/>
      <c r="NPB55" s="128"/>
      <c r="NPE55" s="129"/>
      <c r="NPF55" s="123"/>
      <c r="NPG55" s="124"/>
      <c r="NPH55" s="125"/>
      <c r="NPL55" s="127"/>
      <c r="NPM55" s="127"/>
      <c r="NPQ55" s="128"/>
      <c r="NPT55" s="129"/>
      <c r="NPU55" s="123"/>
      <c r="NPV55" s="124"/>
      <c r="NPW55" s="125"/>
      <c r="NQA55" s="127"/>
      <c r="NQB55" s="127"/>
      <c r="NQF55" s="128"/>
      <c r="NQI55" s="129"/>
      <c r="NQJ55" s="123"/>
      <c r="NQK55" s="124"/>
      <c r="NQL55" s="125"/>
      <c r="NQP55" s="127"/>
      <c r="NQQ55" s="127"/>
      <c r="NQU55" s="128"/>
      <c r="NQX55" s="129"/>
      <c r="NQY55" s="123"/>
      <c r="NQZ55" s="124"/>
      <c r="NRA55" s="125"/>
      <c r="NRE55" s="127"/>
      <c r="NRF55" s="127"/>
      <c r="NRJ55" s="128"/>
      <c r="NRM55" s="129"/>
      <c r="NRN55" s="123"/>
      <c r="NRO55" s="124"/>
      <c r="NRP55" s="125"/>
      <c r="NRT55" s="127"/>
      <c r="NRU55" s="127"/>
      <c r="NRY55" s="128"/>
      <c r="NSB55" s="129"/>
      <c r="NSC55" s="123"/>
      <c r="NSD55" s="124"/>
      <c r="NSE55" s="125"/>
      <c r="NSI55" s="127"/>
      <c r="NSJ55" s="127"/>
      <c r="NSN55" s="128"/>
      <c r="NSQ55" s="129"/>
      <c r="NSR55" s="123"/>
      <c r="NSS55" s="124"/>
      <c r="NST55" s="125"/>
      <c r="NSX55" s="127"/>
      <c r="NSY55" s="127"/>
      <c r="NTC55" s="128"/>
      <c r="NTF55" s="129"/>
      <c r="NTG55" s="123"/>
      <c r="NTH55" s="124"/>
      <c r="NTI55" s="125"/>
      <c r="NTM55" s="127"/>
      <c r="NTN55" s="127"/>
      <c r="NTR55" s="128"/>
      <c r="NTU55" s="129"/>
      <c r="NTV55" s="123"/>
      <c r="NTW55" s="124"/>
      <c r="NTX55" s="125"/>
      <c r="NUB55" s="127"/>
      <c r="NUC55" s="127"/>
      <c r="NUG55" s="128"/>
      <c r="NUJ55" s="129"/>
      <c r="NUK55" s="123"/>
      <c r="NUL55" s="124"/>
      <c r="NUM55" s="125"/>
      <c r="NUQ55" s="127"/>
      <c r="NUR55" s="127"/>
      <c r="NUV55" s="128"/>
      <c r="NUY55" s="129"/>
      <c r="NUZ55" s="123"/>
      <c r="NVA55" s="124"/>
      <c r="NVB55" s="125"/>
      <c r="NVF55" s="127"/>
      <c r="NVG55" s="127"/>
      <c r="NVK55" s="128"/>
      <c r="NVN55" s="129"/>
      <c r="NVO55" s="123"/>
      <c r="NVP55" s="124"/>
      <c r="NVQ55" s="125"/>
      <c r="NVU55" s="127"/>
      <c r="NVV55" s="127"/>
      <c r="NVZ55" s="128"/>
      <c r="NWC55" s="129"/>
      <c r="NWD55" s="123"/>
      <c r="NWE55" s="124"/>
      <c r="NWF55" s="125"/>
      <c r="NWJ55" s="127"/>
      <c r="NWK55" s="127"/>
      <c r="NWO55" s="128"/>
      <c r="NWR55" s="129"/>
      <c r="NWS55" s="123"/>
      <c r="NWT55" s="124"/>
      <c r="NWU55" s="125"/>
      <c r="NWY55" s="127"/>
      <c r="NWZ55" s="127"/>
      <c r="NXD55" s="128"/>
      <c r="NXG55" s="129"/>
      <c r="NXH55" s="123"/>
      <c r="NXI55" s="124"/>
      <c r="NXJ55" s="125"/>
      <c r="NXN55" s="127"/>
      <c r="NXO55" s="127"/>
      <c r="NXS55" s="128"/>
      <c r="NXV55" s="129"/>
      <c r="NXW55" s="123"/>
      <c r="NXX55" s="124"/>
      <c r="NXY55" s="125"/>
      <c r="NYC55" s="127"/>
      <c r="NYD55" s="127"/>
      <c r="NYH55" s="128"/>
      <c r="NYK55" s="129"/>
      <c r="NYL55" s="123"/>
      <c r="NYM55" s="124"/>
      <c r="NYN55" s="125"/>
      <c r="NYR55" s="127"/>
      <c r="NYS55" s="127"/>
      <c r="NYW55" s="128"/>
      <c r="NYZ55" s="129"/>
      <c r="NZA55" s="123"/>
      <c r="NZB55" s="124"/>
      <c r="NZC55" s="125"/>
      <c r="NZG55" s="127"/>
      <c r="NZH55" s="127"/>
      <c r="NZL55" s="128"/>
      <c r="NZO55" s="129"/>
      <c r="NZP55" s="123"/>
      <c r="NZQ55" s="124"/>
      <c r="NZR55" s="125"/>
      <c r="NZV55" s="127"/>
      <c r="NZW55" s="127"/>
      <c r="OAA55" s="128"/>
      <c r="OAD55" s="129"/>
      <c r="OAE55" s="123"/>
      <c r="OAF55" s="124"/>
      <c r="OAG55" s="125"/>
      <c r="OAK55" s="127"/>
      <c r="OAL55" s="127"/>
      <c r="OAP55" s="128"/>
      <c r="OAS55" s="129"/>
      <c r="OAT55" s="123"/>
      <c r="OAU55" s="124"/>
      <c r="OAV55" s="125"/>
      <c r="OAZ55" s="127"/>
      <c r="OBA55" s="127"/>
      <c r="OBE55" s="128"/>
      <c r="OBH55" s="129"/>
      <c r="OBI55" s="123"/>
      <c r="OBJ55" s="124"/>
      <c r="OBK55" s="125"/>
      <c r="OBO55" s="127"/>
      <c r="OBP55" s="127"/>
      <c r="OBT55" s="128"/>
      <c r="OBW55" s="129"/>
      <c r="OBX55" s="123"/>
      <c r="OBY55" s="124"/>
      <c r="OBZ55" s="125"/>
      <c r="OCD55" s="127"/>
      <c r="OCE55" s="127"/>
      <c r="OCI55" s="128"/>
      <c r="OCL55" s="129"/>
      <c r="OCM55" s="123"/>
      <c r="OCN55" s="124"/>
      <c r="OCO55" s="125"/>
      <c r="OCS55" s="127"/>
      <c r="OCT55" s="127"/>
      <c r="OCX55" s="128"/>
      <c r="ODA55" s="129"/>
      <c r="ODB55" s="123"/>
      <c r="ODC55" s="124"/>
      <c r="ODD55" s="125"/>
      <c r="ODH55" s="127"/>
      <c r="ODI55" s="127"/>
      <c r="ODM55" s="128"/>
      <c r="ODP55" s="129"/>
      <c r="ODQ55" s="123"/>
      <c r="ODR55" s="124"/>
      <c r="ODS55" s="125"/>
      <c r="ODW55" s="127"/>
      <c r="ODX55" s="127"/>
      <c r="OEB55" s="128"/>
      <c r="OEE55" s="129"/>
      <c r="OEF55" s="123"/>
      <c r="OEG55" s="124"/>
      <c r="OEH55" s="125"/>
      <c r="OEL55" s="127"/>
      <c r="OEM55" s="127"/>
      <c r="OEQ55" s="128"/>
      <c r="OET55" s="129"/>
      <c r="OEU55" s="123"/>
      <c r="OEV55" s="124"/>
      <c r="OEW55" s="125"/>
      <c r="OFA55" s="127"/>
      <c r="OFB55" s="127"/>
      <c r="OFF55" s="128"/>
      <c r="OFI55" s="129"/>
      <c r="OFJ55" s="123"/>
      <c r="OFK55" s="124"/>
      <c r="OFL55" s="125"/>
      <c r="OFP55" s="127"/>
      <c r="OFQ55" s="127"/>
      <c r="OFU55" s="128"/>
      <c r="OFX55" s="129"/>
      <c r="OFY55" s="123"/>
      <c r="OFZ55" s="124"/>
      <c r="OGA55" s="125"/>
      <c r="OGE55" s="127"/>
      <c r="OGF55" s="127"/>
      <c r="OGJ55" s="128"/>
      <c r="OGM55" s="129"/>
      <c r="OGN55" s="123"/>
      <c r="OGO55" s="124"/>
      <c r="OGP55" s="125"/>
      <c r="OGT55" s="127"/>
      <c r="OGU55" s="127"/>
      <c r="OGY55" s="128"/>
      <c r="OHB55" s="129"/>
      <c r="OHC55" s="123"/>
      <c r="OHD55" s="124"/>
      <c r="OHE55" s="125"/>
      <c r="OHI55" s="127"/>
      <c r="OHJ55" s="127"/>
      <c r="OHN55" s="128"/>
      <c r="OHQ55" s="129"/>
      <c r="OHR55" s="123"/>
      <c r="OHS55" s="124"/>
      <c r="OHT55" s="125"/>
      <c r="OHX55" s="127"/>
      <c r="OHY55" s="127"/>
      <c r="OIC55" s="128"/>
      <c r="OIF55" s="129"/>
      <c r="OIG55" s="123"/>
      <c r="OIH55" s="124"/>
      <c r="OII55" s="125"/>
      <c r="OIM55" s="127"/>
      <c r="OIN55" s="127"/>
      <c r="OIR55" s="128"/>
      <c r="OIU55" s="129"/>
      <c r="OIV55" s="123"/>
      <c r="OIW55" s="124"/>
      <c r="OIX55" s="125"/>
      <c r="OJB55" s="127"/>
      <c r="OJC55" s="127"/>
      <c r="OJG55" s="128"/>
      <c r="OJJ55" s="129"/>
      <c r="OJK55" s="123"/>
      <c r="OJL55" s="124"/>
      <c r="OJM55" s="125"/>
      <c r="OJQ55" s="127"/>
      <c r="OJR55" s="127"/>
      <c r="OJV55" s="128"/>
      <c r="OJY55" s="129"/>
      <c r="OJZ55" s="123"/>
      <c r="OKA55" s="124"/>
      <c r="OKB55" s="125"/>
      <c r="OKF55" s="127"/>
      <c r="OKG55" s="127"/>
      <c r="OKK55" s="128"/>
      <c r="OKN55" s="129"/>
      <c r="OKO55" s="123"/>
      <c r="OKP55" s="124"/>
      <c r="OKQ55" s="125"/>
      <c r="OKU55" s="127"/>
      <c r="OKV55" s="127"/>
      <c r="OKZ55" s="128"/>
      <c r="OLC55" s="129"/>
      <c r="OLD55" s="123"/>
      <c r="OLE55" s="124"/>
      <c r="OLF55" s="125"/>
      <c r="OLJ55" s="127"/>
      <c r="OLK55" s="127"/>
      <c r="OLO55" s="128"/>
      <c r="OLR55" s="129"/>
      <c r="OLS55" s="123"/>
      <c r="OLT55" s="124"/>
      <c r="OLU55" s="125"/>
      <c r="OLY55" s="127"/>
      <c r="OLZ55" s="127"/>
      <c r="OMD55" s="128"/>
      <c r="OMG55" s="129"/>
      <c r="OMH55" s="123"/>
      <c r="OMI55" s="124"/>
      <c r="OMJ55" s="125"/>
      <c r="OMN55" s="127"/>
      <c r="OMO55" s="127"/>
      <c r="OMS55" s="128"/>
      <c r="OMV55" s="129"/>
      <c r="OMW55" s="123"/>
      <c r="OMX55" s="124"/>
      <c r="OMY55" s="125"/>
      <c r="ONC55" s="127"/>
      <c r="OND55" s="127"/>
      <c r="ONH55" s="128"/>
      <c r="ONK55" s="129"/>
      <c r="ONL55" s="123"/>
      <c r="ONM55" s="124"/>
      <c r="ONN55" s="125"/>
      <c r="ONR55" s="127"/>
      <c r="ONS55" s="127"/>
      <c r="ONW55" s="128"/>
      <c r="ONZ55" s="129"/>
      <c r="OOA55" s="123"/>
      <c r="OOB55" s="124"/>
      <c r="OOC55" s="125"/>
      <c r="OOG55" s="127"/>
      <c r="OOH55" s="127"/>
      <c r="OOL55" s="128"/>
      <c r="OOO55" s="129"/>
      <c r="OOP55" s="123"/>
      <c r="OOQ55" s="124"/>
      <c r="OOR55" s="125"/>
      <c r="OOV55" s="127"/>
      <c r="OOW55" s="127"/>
      <c r="OPA55" s="128"/>
      <c r="OPD55" s="129"/>
      <c r="OPE55" s="123"/>
      <c r="OPF55" s="124"/>
      <c r="OPG55" s="125"/>
      <c r="OPK55" s="127"/>
      <c r="OPL55" s="127"/>
      <c r="OPP55" s="128"/>
      <c r="OPS55" s="129"/>
      <c r="OPT55" s="123"/>
      <c r="OPU55" s="124"/>
      <c r="OPV55" s="125"/>
      <c r="OPZ55" s="127"/>
      <c r="OQA55" s="127"/>
      <c r="OQE55" s="128"/>
      <c r="OQH55" s="129"/>
      <c r="OQI55" s="123"/>
      <c r="OQJ55" s="124"/>
      <c r="OQK55" s="125"/>
      <c r="OQO55" s="127"/>
      <c r="OQP55" s="127"/>
      <c r="OQT55" s="128"/>
      <c r="OQW55" s="129"/>
      <c r="OQX55" s="123"/>
      <c r="OQY55" s="124"/>
      <c r="OQZ55" s="125"/>
      <c r="ORD55" s="127"/>
      <c r="ORE55" s="127"/>
      <c r="ORI55" s="128"/>
      <c r="ORL55" s="129"/>
      <c r="ORM55" s="123"/>
      <c r="ORN55" s="124"/>
      <c r="ORO55" s="125"/>
      <c r="ORS55" s="127"/>
      <c r="ORT55" s="127"/>
      <c r="ORX55" s="128"/>
      <c r="OSA55" s="129"/>
      <c r="OSB55" s="123"/>
      <c r="OSC55" s="124"/>
      <c r="OSD55" s="125"/>
      <c r="OSH55" s="127"/>
      <c r="OSI55" s="127"/>
      <c r="OSM55" s="128"/>
      <c r="OSP55" s="129"/>
      <c r="OSQ55" s="123"/>
      <c r="OSR55" s="124"/>
      <c r="OSS55" s="125"/>
      <c r="OSW55" s="127"/>
      <c r="OSX55" s="127"/>
      <c r="OTB55" s="128"/>
      <c r="OTE55" s="129"/>
      <c r="OTF55" s="123"/>
      <c r="OTG55" s="124"/>
      <c r="OTH55" s="125"/>
      <c r="OTL55" s="127"/>
      <c r="OTM55" s="127"/>
      <c r="OTQ55" s="128"/>
      <c r="OTT55" s="129"/>
      <c r="OTU55" s="123"/>
      <c r="OTV55" s="124"/>
      <c r="OTW55" s="125"/>
      <c r="OUA55" s="127"/>
      <c r="OUB55" s="127"/>
      <c r="OUF55" s="128"/>
      <c r="OUI55" s="129"/>
      <c r="OUJ55" s="123"/>
      <c r="OUK55" s="124"/>
      <c r="OUL55" s="125"/>
      <c r="OUP55" s="127"/>
      <c r="OUQ55" s="127"/>
      <c r="OUU55" s="128"/>
      <c r="OUX55" s="129"/>
      <c r="OUY55" s="123"/>
      <c r="OUZ55" s="124"/>
      <c r="OVA55" s="125"/>
      <c r="OVE55" s="127"/>
      <c r="OVF55" s="127"/>
      <c r="OVJ55" s="128"/>
      <c r="OVM55" s="129"/>
      <c r="OVN55" s="123"/>
      <c r="OVO55" s="124"/>
      <c r="OVP55" s="125"/>
      <c r="OVT55" s="127"/>
      <c r="OVU55" s="127"/>
      <c r="OVY55" s="128"/>
      <c r="OWB55" s="129"/>
      <c r="OWC55" s="123"/>
      <c r="OWD55" s="124"/>
      <c r="OWE55" s="125"/>
      <c r="OWI55" s="127"/>
      <c r="OWJ55" s="127"/>
      <c r="OWN55" s="128"/>
      <c r="OWQ55" s="129"/>
      <c r="OWR55" s="123"/>
      <c r="OWS55" s="124"/>
      <c r="OWT55" s="125"/>
      <c r="OWX55" s="127"/>
      <c r="OWY55" s="127"/>
      <c r="OXC55" s="128"/>
      <c r="OXF55" s="129"/>
      <c r="OXG55" s="123"/>
      <c r="OXH55" s="124"/>
      <c r="OXI55" s="125"/>
      <c r="OXM55" s="127"/>
      <c r="OXN55" s="127"/>
      <c r="OXR55" s="128"/>
      <c r="OXU55" s="129"/>
      <c r="OXV55" s="123"/>
      <c r="OXW55" s="124"/>
      <c r="OXX55" s="125"/>
      <c r="OYB55" s="127"/>
      <c r="OYC55" s="127"/>
      <c r="OYG55" s="128"/>
      <c r="OYJ55" s="129"/>
      <c r="OYK55" s="123"/>
      <c r="OYL55" s="124"/>
      <c r="OYM55" s="125"/>
      <c r="OYQ55" s="127"/>
      <c r="OYR55" s="127"/>
      <c r="OYV55" s="128"/>
      <c r="OYY55" s="129"/>
      <c r="OYZ55" s="123"/>
      <c r="OZA55" s="124"/>
      <c r="OZB55" s="125"/>
      <c r="OZF55" s="127"/>
      <c r="OZG55" s="127"/>
      <c r="OZK55" s="128"/>
      <c r="OZN55" s="129"/>
      <c r="OZO55" s="123"/>
      <c r="OZP55" s="124"/>
      <c r="OZQ55" s="125"/>
      <c r="OZU55" s="127"/>
      <c r="OZV55" s="127"/>
      <c r="OZZ55" s="128"/>
      <c r="PAC55" s="129"/>
      <c r="PAD55" s="123"/>
      <c r="PAE55" s="124"/>
      <c r="PAF55" s="125"/>
      <c r="PAJ55" s="127"/>
      <c r="PAK55" s="127"/>
      <c r="PAO55" s="128"/>
      <c r="PAR55" s="129"/>
      <c r="PAS55" s="123"/>
      <c r="PAT55" s="124"/>
      <c r="PAU55" s="125"/>
      <c r="PAY55" s="127"/>
      <c r="PAZ55" s="127"/>
      <c r="PBD55" s="128"/>
      <c r="PBG55" s="129"/>
      <c r="PBH55" s="123"/>
      <c r="PBI55" s="124"/>
      <c r="PBJ55" s="125"/>
      <c r="PBN55" s="127"/>
      <c r="PBO55" s="127"/>
      <c r="PBS55" s="128"/>
      <c r="PBV55" s="129"/>
      <c r="PBW55" s="123"/>
      <c r="PBX55" s="124"/>
      <c r="PBY55" s="125"/>
      <c r="PCC55" s="127"/>
      <c r="PCD55" s="127"/>
      <c r="PCH55" s="128"/>
      <c r="PCK55" s="129"/>
      <c r="PCL55" s="123"/>
      <c r="PCM55" s="124"/>
      <c r="PCN55" s="125"/>
      <c r="PCR55" s="127"/>
      <c r="PCS55" s="127"/>
      <c r="PCW55" s="128"/>
      <c r="PCZ55" s="129"/>
      <c r="PDA55" s="123"/>
      <c r="PDB55" s="124"/>
      <c r="PDC55" s="125"/>
      <c r="PDG55" s="127"/>
      <c r="PDH55" s="127"/>
      <c r="PDL55" s="128"/>
      <c r="PDO55" s="129"/>
      <c r="PDP55" s="123"/>
      <c r="PDQ55" s="124"/>
      <c r="PDR55" s="125"/>
      <c r="PDV55" s="127"/>
      <c r="PDW55" s="127"/>
      <c r="PEA55" s="128"/>
      <c r="PED55" s="129"/>
      <c r="PEE55" s="123"/>
      <c r="PEF55" s="124"/>
      <c r="PEG55" s="125"/>
      <c r="PEK55" s="127"/>
      <c r="PEL55" s="127"/>
      <c r="PEP55" s="128"/>
      <c r="PES55" s="129"/>
      <c r="PET55" s="123"/>
      <c r="PEU55" s="124"/>
      <c r="PEV55" s="125"/>
      <c r="PEZ55" s="127"/>
      <c r="PFA55" s="127"/>
      <c r="PFE55" s="128"/>
      <c r="PFH55" s="129"/>
      <c r="PFI55" s="123"/>
      <c r="PFJ55" s="124"/>
      <c r="PFK55" s="125"/>
      <c r="PFO55" s="127"/>
      <c r="PFP55" s="127"/>
      <c r="PFT55" s="128"/>
      <c r="PFW55" s="129"/>
      <c r="PFX55" s="123"/>
      <c r="PFY55" s="124"/>
      <c r="PFZ55" s="125"/>
      <c r="PGD55" s="127"/>
      <c r="PGE55" s="127"/>
      <c r="PGI55" s="128"/>
      <c r="PGL55" s="129"/>
      <c r="PGM55" s="123"/>
      <c r="PGN55" s="124"/>
      <c r="PGO55" s="125"/>
      <c r="PGS55" s="127"/>
      <c r="PGT55" s="127"/>
      <c r="PGX55" s="128"/>
      <c r="PHA55" s="129"/>
      <c r="PHB55" s="123"/>
      <c r="PHC55" s="124"/>
      <c r="PHD55" s="125"/>
      <c r="PHH55" s="127"/>
      <c r="PHI55" s="127"/>
      <c r="PHM55" s="128"/>
      <c r="PHP55" s="129"/>
      <c r="PHQ55" s="123"/>
      <c r="PHR55" s="124"/>
      <c r="PHS55" s="125"/>
      <c r="PHW55" s="127"/>
      <c r="PHX55" s="127"/>
      <c r="PIB55" s="128"/>
      <c r="PIE55" s="129"/>
      <c r="PIF55" s="123"/>
      <c r="PIG55" s="124"/>
      <c r="PIH55" s="125"/>
      <c r="PIL55" s="127"/>
      <c r="PIM55" s="127"/>
      <c r="PIQ55" s="128"/>
      <c r="PIT55" s="129"/>
      <c r="PIU55" s="123"/>
      <c r="PIV55" s="124"/>
      <c r="PIW55" s="125"/>
      <c r="PJA55" s="127"/>
      <c r="PJB55" s="127"/>
      <c r="PJF55" s="128"/>
      <c r="PJI55" s="129"/>
      <c r="PJJ55" s="123"/>
      <c r="PJK55" s="124"/>
      <c r="PJL55" s="125"/>
      <c r="PJP55" s="127"/>
      <c r="PJQ55" s="127"/>
      <c r="PJU55" s="128"/>
      <c r="PJX55" s="129"/>
      <c r="PJY55" s="123"/>
      <c r="PJZ55" s="124"/>
      <c r="PKA55" s="125"/>
      <c r="PKE55" s="127"/>
      <c r="PKF55" s="127"/>
      <c r="PKJ55" s="128"/>
      <c r="PKM55" s="129"/>
      <c r="PKN55" s="123"/>
      <c r="PKO55" s="124"/>
      <c r="PKP55" s="125"/>
      <c r="PKT55" s="127"/>
      <c r="PKU55" s="127"/>
      <c r="PKY55" s="128"/>
      <c r="PLB55" s="129"/>
      <c r="PLC55" s="123"/>
      <c r="PLD55" s="124"/>
      <c r="PLE55" s="125"/>
      <c r="PLI55" s="127"/>
      <c r="PLJ55" s="127"/>
      <c r="PLN55" s="128"/>
      <c r="PLQ55" s="129"/>
      <c r="PLR55" s="123"/>
      <c r="PLS55" s="124"/>
      <c r="PLT55" s="125"/>
      <c r="PLX55" s="127"/>
      <c r="PLY55" s="127"/>
      <c r="PMC55" s="128"/>
      <c r="PMF55" s="129"/>
      <c r="PMG55" s="123"/>
      <c r="PMH55" s="124"/>
      <c r="PMI55" s="125"/>
      <c r="PMM55" s="127"/>
      <c r="PMN55" s="127"/>
      <c r="PMR55" s="128"/>
      <c r="PMU55" s="129"/>
      <c r="PMV55" s="123"/>
      <c r="PMW55" s="124"/>
      <c r="PMX55" s="125"/>
      <c r="PNB55" s="127"/>
      <c r="PNC55" s="127"/>
      <c r="PNG55" s="128"/>
      <c r="PNJ55" s="129"/>
      <c r="PNK55" s="123"/>
      <c r="PNL55" s="124"/>
      <c r="PNM55" s="125"/>
      <c r="PNQ55" s="127"/>
      <c r="PNR55" s="127"/>
      <c r="PNV55" s="128"/>
      <c r="PNY55" s="129"/>
      <c r="PNZ55" s="123"/>
      <c r="POA55" s="124"/>
      <c r="POB55" s="125"/>
      <c r="POF55" s="127"/>
      <c r="POG55" s="127"/>
      <c r="POK55" s="128"/>
      <c r="PON55" s="129"/>
      <c r="POO55" s="123"/>
      <c r="POP55" s="124"/>
      <c r="POQ55" s="125"/>
      <c r="POU55" s="127"/>
      <c r="POV55" s="127"/>
      <c r="POZ55" s="128"/>
      <c r="PPC55" s="129"/>
      <c r="PPD55" s="123"/>
      <c r="PPE55" s="124"/>
      <c r="PPF55" s="125"/>
      <c r="PPJ55" s="127"/>
      <c r="PPK55" s="127"/>
      <c r="PPO55" s="128"/>
      <c r="PPR55" s="129"/>
      <c r="PPS55" s="123"/>
      <c r="PPT55" s="124"/>
      <c r="PPU55" s="125"/>
      <c r="PPY55" s="127"/>
      <c r="PPZ55" s="127"/>
      <c r="PQD55" s="128"/>
      <c r="PQG55" s="129"/>
      <c r="PQH55" s="123"/>
      <c r="PQI55" s="124"/>
      <c r="PQJ55" s="125"/>
      <c r="PQN55" s="127"/>
      <c r="PQO55" s="127"/>
      <c r="PQS55" s="128"/>
      <c r="PQV55" s="129"/>
      <c r="PQW55" s="123"/>
      <c r="PQX55" s="124"/>
      <c r="PQY55" s="125"/>
      <c r="PRC55" s="127"/>
      <c r="PRD55" s="127"/>
      <c r="PRH55" s="128"/>
      <c r="PRK55" s="129"/>
      <c r="PRL55" s="123"/>
      <c r="PRM55" s="124"/>
      <c r="PRN55" s="125"/>
      <c r="PRR55" s="127"/>
      <c r="PRS55" s="127"/>
      <c r="PRW55" s="128"/>
      <c r="PRZ55" s="129"/>
      <c r="PSA55" s="123"/>
      <c r="PSB55" s="124"/>
      <c r="PSC55" s="125"/>
      <c r="PSG55" s="127"/>
      <c r="PSH55" s="127"/>
      <c r="PSL55" s="128"/>
      <c r="PSO55" s="129"/>
      <c r="PSP55" s="123"/>
      <c r="PSQ55" s="124"/>
      <c r="PSR55" s="125"/>
      <c r="PSV55" s="127"/>
      <c r="PSW55" s="127"/>
      <c r="PTA55" s="128"/>
      <c r="PTD55" s="129"/>
      <c r="PTE55" s="123"/>
      <c r="PTF55" s="124"/>
      <c r="PTG55" s="125"/>
      <c r="PTK55" s="127"/>
      <c r="PTL55" s="127"/>
      <c r="PTP55" s="128"/>
      <c r="PTS55" s="129"/>
      <c r="PTT55" s="123"/>
      <c r="PTU55" s="124"/>
      <c r="PTV55" s="125"/>
      <c r="PTZ55" s="127"/>
      <c r="PUA55" s="127"/>
      <c r="PUE55" s="128"/>
      <c r="PUH55" s="129"/>
      <c r="PUI55" s="123"/>
      <c r="PUJ55" s="124"/>
      <c r="PUK55" s="125"/>
      <c r="PUO55" s="127"/>
      <c r="PUP55" s="127"/>
      <c r="PUT55" s="128"/>
      <c r="PUW55" s="129"/>
      <c r="PUX55" s="123"/>
      <c r="PUY55" s="124"/>
      <c r="PUZ55" s="125"/>
      <c r="PVD55" s="127"/>
      <c r="PVE55" s="127"/>
      <c r="PVI55" s="128"/>
      <c r="PVL55" s="129"/>
      <c r="PVM55" s="123"/>
      <c r="PVN55" s="124"/>
      <c r="PVO55" s="125"/>
      <c r="PVS55" s="127"/>
      <c r="PVT55" s="127"/>
      <c r="PVX55" s="128"/>
      <c r="PWA55" s="129"/>
      <c r="PWB55" s="123"/>
      <c r="PWC55" s="124"/>
      <c r="PWD55" s="125"/>
      <c r="PWH55" s="127"/>
      <c r="PWI55" s="127"/>
      <c r="PWM55" s="128"/>
      <c r="PWP55" s="129"/>
      <c r="PWQ55" s="123"/>
      <c r="PWR55" s="124"/>
      <c r="PWS55" s="125"/>
      <c r="PWW55" s="127"/>
      <c r="PWX55" s="127"/>
      <c r="PXB55" s="128"/>
      <c r="PXE55" s="129"/>
      <c r="PXF55" s="123"/>
      <c r="PXG55" s="124"/>
      <c r="PXH55" s="125"/>
      <c r="PXL55" s="127"/>
      <c r="PXM55" s="127"/>
      <c r="PXQ55" s="128"/>
      <c r="PXT55" s="129"/>
      <c r="PXU55" s="123"/>
      <c r="PXV55" s="124"/>
      <c r="PXW55" s="125"/>
      <c r="PYA55" s="127"/>
      <c r="PYB55" s="127"/>
      <c r="PYF55" s="128"/>
      <c r="PYI55" s="129"/>
      <c r="PYJ55" s="123"/>
      <c r="PYK55" s="124"/>
      <c r="PYL55" s="125"/>
      <c r="PYP55" s="127"/>
      <c r="PYQ55" s="127"/>
      <c r="PYU55" s="128"/>
      <c r="PYX55" s="129"/>
      <c r="PYY55" s="123"/>
      <c r="PYZ55" s="124"/>
      <c r="PZA55" s="125"/>
      <c r="PZE55" s="127"/>
      <c r="PZF55" s="127"/>
      <c r="PZJ55" s="128"/>
      <c r="PZM55" s="129"/>
      <c r="PZN55" s="123"/>
      <c r="PZO55" s="124"/>
      <c r="PZP55" s="125"/>
      <c r="PZT55" s="127"/>
      <c r="PZU55" s="127"/>
      <c r="PZY55" s="128"/>
      <c r="QAB55" s="129"/>
      <c r="QAC55" s="123"/>
      <c r="QAD55" s="124"/>
      <c r="QAE55" s="125"/>
      <c r="QAI55" s="127"/>
      <c r="QAJ55" s="127"/>
      <c r="QAN55" s="128"/>
      <c r="QAQ55" s="129"/>
      <c r="QAR55" s="123"/>
      <c r="QAS55" s="124"/>
      <c r="QAT55" s="125"/>
      <c r="QAX55" s="127"/>
      <c r="QAY55" s="127"/>
      <c r="QBC55" s="128"/>
      <c r="QBF55" s="129"/>
      <c r="QBG55" s="123"/>
      <c r="QBH55" s="124"/>
      <c r="QBI55" s="125"/>
      <c r="QBM55" s="127"/>
      <c r="QBN55" s="127"/>
      <c r="QBR55" s="128"/>
      <c r="QBU55" s="129"/>
      <c r="QBV55" s="123"/>
      <c r="QBW55" s="124"/>
      <c r="QBX55" s="125"/>
      <c r="QCB55" s="127"/>
      <c r="QCC55" s="127"/>
      <c r="QCG55" s="128"/>
      <c r="QCJ55" s="129"/>
      <c r="QCK55" s="123"/>
      <c r="QCL55" s="124"/>
      <c r="QCM55" s="125"/>
      <c r="QCQ55" s="127"/>
      <c r="QCR55" s="127"/>
      <c r="QCV55" s="128"/>
      <c r="QCY55" s="129"/>
      <c r="QCZ55" s="123"/>
      <c r="QDA55" s="124"/>
      <c r="QDB55" s="125"/>
      <c r="QDF55" s="127"/>
      <c r="QDG55" s="127"/>
      <c r="QDK55" s="128"/>
      <c r="QDN55" s="129"/>
      <c r="QDO55" s="123"/>
      <c r="QDP55" s="124"/>
      <c r="QDQ55" s="125"/>
      <c r="QDU55" s="127"/>
      <c r="QDV55" s="127"/>
      <c r="QDZ55" s="128"/>
      <c r="QEC55" s="129"/>
      <c r="QED55" s="123"/>
      <c r="QEE55" s="124"/>
      <c r="QEF55" s="125"/>
      <c r="QEJ55" s="127"/>
      <c r="QEK55" s="127"/>
      <c r="QEO55" s="128"/>
      <c r="QER55" s="129"/>
      <c r="QES55" s="123"/>
      <c r="QET55" s="124"/>
      <c r="QEU55" s="125"/>
      <c r="QEY55" s="127"/>
      <c r="QEZ55" s="127"/>
      <c r="QFD55" s="128"/>
      <c r="QFG55" s="129"/>
      <c r="QFH55" s="123"/>
      <c r="QFI55" s="124"/>
      <c r="QFJ55" s="125"/>
      <c r="QFN55" s="127"/>
      <c r="QFO55" s="127"/>
      <c r="QFS55" s="128"/>
      <c r="QFV55" s="129"/>
      <c r="QFW55" s="123"/>
      <c r="QFX55" s="124"/>
      <c r="QFY55" s="125"/>
      <c r="QGC55" s="127"/>
      <c r="QGD55" s="127"/>
      <c r="QGH55" s="128"/>
      <c r="QGK55" s="129"/>
      <c r="QGL55" s="123"/>
      <c r="QGM55" s="124"/>
      <c r="QGN55" s="125"/>
      <c r="QGR55" s="127"/>
      <c r="QGS55" s="127"/>
      <c r="QGW55" s="128"/>
      <c r="QGZ55" s="129"/>
      <c r="QHA55" s="123"/>
      <c r="QHB55" s="124"/>
      <c r="QHC55" s="125"/>
      <c r="QHG55" s="127"/>
      <c r="QHH55" s="127"/>
      <c r="QHL55" s="128"/>
      <c r="QHO55" s="129"/>
      <c r="QHP55" s="123"/>
      <c r="QHQ55" s="124"/>
      <c r="QHR55" s="125"/>
      <c r="QHV55" s="127"/>
      <c r="QHW55" s="127"/>
      <c r="QIA55" s="128"/>
      <c r="QID55" s="129"/>
      <c r="QIE55" s="123"/>
      <c r="QIF55" s="124"/>
      <c r="QIG55" s="125"/>
      <c r="QIK55" s="127"/>
      <c r="QIL55" s="127"/>
      <c r="QIP55" s="128"/>
      <c r="QIS55" s="129"/>
      <c r="QIT55" s="123"/>
      <c r="QIU55" s="124"/>
      <c r="QIV55" s="125"/>
      <c r="QIZ55" s="127"/>
      <c r="QJA55" s="127"/>
      <c r="QJE55" s="128"/>
      <c r="QJH55" s="129"/>
      <c r="QJI55" s="123"/>
      <c r="QJJ55" s="124"/>
      <c r="QJK55" s="125"/>
      <c r="QJO55" s="127"/>
      <c r="QJP55" s="127"/>
      <c r="QJT55" s="128"/>
      <c r="QJW55" s="129"/>
      <c r="QJX55" s="123"/>
      <c r="QJY55" s="124"/>
      <c r="QJZ55" s="125"/>
      <c r="QKD55" s="127"/>
      <c r="QKE55" s="127"/>
      <c r="QKI55" s="128"/>
      <c r="QKL55" s="129"/>
      <c r="QKM55" s="123"/>
      <c r="QKN55" s="124"/>
      <c r="QKO55" s="125"/>
      <c r="QKS55" s="127"/>
      <c r="QKT55" s="127"/>
      <c r="QKX55" s="128"/>
      <c r="QLA55" s="129"/>
      <c r="QLB55" s="123"/>
      <c r="QLC55" s="124"/>
      <c r="QLD55" s="125"/>
      <c r="QLH55" s="127"/>
      <c r="QLI55" s="127"/>
      <c r="QLM55" s="128"/>
      <c r="QLP55" s="129"/>
      <c r="QLQ55" s="123"/>
      <c r="QLR55" s="124"/>
      <c r="QLS55" s="125"/>
      <c r="QLW55" s="127"/>
      <c r="QLX55" s="127"/>
      <c r="QMB55" s="128"/>
      <c r="QME55" s="129"/>
      <c r="QMF55" s="123"/>
      <c r="QMG55" s="124"/>
      <c r="QMH55" s="125"/>
      <c r="QML55" s="127"/>
      <c r="QMM55" s="127"/>
      <c r="QMQ55" s="128"/>
      <c r="QMT55" s="129"/>
      <c r="QMU55" s="123"/>
      <c r="QMV55" s="124"/>
      <c r="QMW55" s="125"/>
      <c r="QNA55" s="127"/>
      <c r="QNB55" s="127"/>
      <c r="QNF55" s="128"/>
      <c r="QNI55" s="129"/>
      <c r="QNJ55" s="123"/>
      <c r="QNK55" s="124"/>
      <c r="QNL55" s="125"/>
      <c r="QNP55" s="127"/>
      <c r="QNQ55" s="127"/>
      <c r="QNU55" s="128"/>
      <c r="QNX55" s="129"/>
      <c r="QNY55" s="123"/>
      <c r="QNZ55" s="124"/>
      <c r="QOA55" s="125"/>
      <c r="QOE55" s="127"/>
      <c r="QOF55" s="127"/>
      <c r="QOJ55" s="128"/>
      <c r="QOM55" s="129"/>
      <c r="QON55" s="123"/>
      <c r="QOO55" s="124"/>
      <c r="QOP55" s="125"/>
      <c r="QOT55" s="127"/>
      <c r="QOU55" s="127"/>
      <c r="QOY55" s="128"/>
      <c r="QPB55" s="129"/>
      <c r="QPC55" s="123"/>
      <c r="QPD55" s="124"/>
      <c r="QPE55" s="125"/>
      <c r="QPI55" s="127"/>
      <c r="QPJ55" s="127"/>
      <c r="QPN55" s="128"/>
      <c r="QPQ55" s="129"/>
      <c r="QPR55" s="123"/>
      <c r="QPS55" s="124"/>
      <c r="QPT55" s="125"/>
      <c r="QPX55" s="127"/>
      <c r="QPY55" s="127"/>
      <c r="QQC55" s="128"/>
      <c r="QQF55" s="129"/>
      <c r="QQG55" s="123"/>
      <c r="QQH55" s="124"/>
      <c r="QQI55" s="125"/>
      <c r="QQM55" s="127"/>
      <c r="QQN55" s="127"/>
      <c r="QQR55" s="128"/>
      <c r="QQU55" s="129"/>
      <c r="QQV55" s="123"/>
      <c r="QQW55" s="124"/>
      <c r="QQX55" s="125"/>
      <c r="QRB55" s="127"/>
      <c r="QRC55" s="127"/>
      <c r="QRG55" s="128"/>
      <c r="QRJ55" s="129"/>
      <c r="QRK55" s="123"/>
      <c r="QRL55" s="124"/>
      <c r="QRM55" s="125"/>
      <c r="QRQ55" s="127"/>
      <c r="QRR55" s="127"/>
      <c r="QRV55" s="128"/>
      <c r="QRY55" s="129"/>
      <c r="QRZ55" s="123"/>
      <c r="QSA55" s="124"/>
      <c r="QSB55" s="125"/>
      <c r="QSF55" s="127"/>
      <c r="QSG55" s="127"/>
      <c r="QSK55" s="128"/>
      <c r="QSN55" s="129"/>
      <c r="QSO55" s="123"/>
      <c r="QSP55" s="124"/>
      <c r="QSQ55" s="125"/>
      <c r="QSU55" s="127"/>
      <c r="QSV55" s="127"/>
      <c r="QSZ55" s="128"/>
      <c r="QTC55" s="129"/>
      <c r="QTD55" s="123"/>
      <c r="QTE55" s="124"/>
      <c r="QTF55" s="125"/>
      <c r="QTJ55" s="127"/>
      <c r="QTK55" s="127"/>
      <c r="QTO55" s="128"/>
      <c r="QTR55" s="129"/>
      <c r="QTS55" s="123"/>
      <c r="QTT55" s="124"/>
      <c r="QTU55" s="125"/>
      <c r="QTY55" s="127"/>
      <c r="QTZ55" s="127"/>
      <c r="QUD55" s="128"/>
      <c r="QUG55" s="129"/>
      <c r="QUH55" s="123"/>
      <c r="QUI55" s="124"/>
      <c r="QUJ55" s="125"/>
      <c r="QUN55" s="127"/>
      <c r="QUO55" s="127"/>
      <c r="QUS55" s="128"/>
      <c r="QUV55" s="129"/>
      <c r="QUW55" s="123"/>
      <c r="QUX55" s="124"/>
      <c r="QUY55" s="125"/>
      <c r="QVC55" s="127"/>
      <c r="QVD55" s="127"/>
      <c r="QVH55" s="128"/>
      <c r="QVK55" s="129"/>
      <c r="QVL55" s="123"/>
      <c r="QVM55" s="124"/>
      <c r="QVN55" s="125"/>
      <c r="QVR55" s="127"/>
      <c r="QVS55" s="127"/>
      <c r="QVW55" s="128"/>
      <c r="QVZ55" s="129"/>
      <c r="QWA55" s="123"/>
      <c r="QWB55" s="124"/>
      <c r="QWC55" s="125"/>
      <c r="QWG55" s="127"/>
      <c r="QWH55" s="127"/>
      <c r="QWL55" s="128"/>
      <c r="QWO55" s="129"/>
      <c r="QWP55" s="123"/>
      <c r="QWQ55" s="124"/>
      <c r="QWR55" s="125"/>
      <c r="QWV55" s="127"/>
      <c r="QWW55" s="127"/>
      <c r="QXA55" s="128"/>
      <c r="QXD55" s="129"/>
      <c r="QXE55" s="123"/>
      <c r="QXF55" s="124"/>
      <c r="QXG55" s="125"/>
      <c r="QXK55" s="127"/>
      <c r="QXL55" s="127"/>
      <c r="QXP55" s="128"/>
      <c r="QXS55" s="129"/>
      <c r="QXT55" s="123"/>
      <c r="QXU55" s="124"/>
      <c r="QXV55" s="125"/>
      <c r="QXZ55" s="127"/>
      <c r="QYA55" s="127"/>
      <c r="QYE55" s="128"/>
      <c r="QYH55" s="129"/>
      <c r="QYI55" s="123"/>
      <c r="QYJ55" s="124"/>
      <c r="QYK55" s="125"/>
      <c r="QYO55" s="127"/>
      <c r="QYP55" s="127"/>
      <c r="QYT55" s="128"/>
      <c r="QYW55" s="129"/>
      <c r="QYX55" s="123"/>
      <c r="QYY55" s="124"/>
      <c r="QYZ55" s="125"/>
      <c r="QZD55" s="127"/>
      <c r="QZE55" s="127"/>
      <c r="QZI55" s="128"/>
      <c r="QZL55" s="129"/>
      <c r="QZM55" s="123"/>
      <c r="QZN55" s="124"/>
      <c r="QZO55" s="125"/>
      <c r="QZS55" s="127"/>
      <c r="QZT55" s="127"/>
      <c r="QZX55" s="128"/>
      <c r="RAA55" s="129"/>
      <c r="RAB55" s="123"/>
      <c r="RAC55" s="124"/>
      <c r="RAD55" s="125"/>
      <c r="RAH55" s="127"/>
      <c r="RAI55" s="127"/>
      <c r="RAM55" s="128"/>
      <c r="RAP55" s="129"/>
      <c r="RAQ55" s="123"/>
      <c r="RAR55" s="124"/>
      <c r="RAS55" s="125"/>
      <c r="RAW55" s="127"/>
      <c r="RAX55" s="127"/>
      <c r="RBB55" s="128"/>
      <c r="RBE55" s="129"/>
      <c r="RBF55" s="123"/>
      <c r="RBG55" s="124"/>
      <c r="RBH55" s="125"/>
      <c r="RBL55" s="127"/>
      <c r="RBM55" s="127"/>
      <c r="RBQ55" s="128"/>
      <c r="RBT55" s="129"/>
      <c r="RBU55" s="123"/>
      <c r="RBV55" s="124"/>
      <c r="RBW55" s="125"/>
      <c r="RCA55" s="127"/>
      <c r="RCB55" s="127"/>
      <c r="RCF55" s="128"/>
      <c r="RCI55" s="129"/>
      <c r="RCJ55" s="123"/>
      <c r="RCK55" s="124"/>
      <c r="RCL55" s="125"/>
      <c r="RCP55" s="127"/>
      <c r="RCQ55" s="127"/>
      <c r="RCU55" s="128"/>
      <c r="RCX55" s="129"/>
      <c r="RCY55" s="123"/>
      <c r="RCZ55" s="124"/>
      <c r="RDA55" s="125"/>
      <c r="RDE55" s="127"/>
      <c r="RDF55" s="127"/>
      <c r="RDJ55" s="128"/>
      <c r="RDM55" s="129"/>
      <c r="RDN55" s="123"/>
      <c r="RDO55" s="124"/>
      <c r="RDP55" s="125"/>
      <c r="RDT55" s="127"/>
      <c r="RDU55" s="127"/>
      <c r="RDY55" s="128"/>
      <c r="REB55" s="129"/>
      <c r="REC55" s="123"/>
      <c r="RED55" s="124"/>
      <c r="REE55" s="125"/>
      <c r="REI55" s="127"/>
      <c r="REJ55" s="127"/>
      <c r="REN55" s="128"/>
      <c r="REQ55" s="129"/>
      <c r="RER55" s="123"/>
      <c r="RES55" s="124"/>
      <c r="RET55" s="125"/>
      <c r="REX55" s="127"/>
      <c r="REY55" s="127"/>
      <c r="RFC55" s="128"/>
      <c r="RFF55" s="129"/>
      <c r="RFG55" s="123"/>
      <c r="RFH55" s="124"/>
      <c r="RFI55" s="125"/>
      <c r="RFM55" s="127"/>
      <c r="RFN55" s="127"/>
      <c r="RFR55" s="128"/>
      <c r="RFU55" s="129"/>
      <c r="RFV55" s="123"/>
      <c r="RFW55" s="124"/>
      <c r="RFX55" s="125"/>
      <c r="RGB55" s="127"/>
      <c r="RGC55" s="127"/>
      <c r="RGG55" s="128"/>
      <c r="RGJ55" s="129"/>
      <c r="RGK55" s="123"/>
      <c r="RGL55" s="124"/>
      <c r="RGM55" s="125"/>
      <c r="RGQ55" s="127"/>
      <c r="RGR55" s="127"/>
      <c r="RGV55" s="128"/>
      <c r="RGY55" s="129"/>
      <c r="RGZ55" s="123"/>
      <c r="RHA55" s="124"/>
      <c r="RHB55" s="125"/>
      <c r="RHF55" s="127"/>
      <c r="RHG55" s="127"/>
      <c r="RHK55" s="128"/>
      <c r="RHN55" s="129"/>
      <c r="RHO55" s="123"/>
      <c r="RHP55" s="124"/>
      <c r="RHQ55" s="125"/>
      <c r="RHU55" s="127"/>
      <c r="RHV55" s="127"/>
      <c r="RHZ55" s="128"/>
      <c r="RIC55" s="129"/>
      <c r="RID55" s="123"/>
      <c r="RIE55" s="124"/>
      <c r="RIF55" s="125"/>
      <c r="RIJ55" s="127"/>
      <c r="RIK55" s="127"/>
      <c r="RIO55" s="128"/>
      <c r="RIR55" s="129"/>
      <c r="RIS55" s="123"/>
      <c r="RIT55" s="124"/>
      <c r="RIU55" s="125"/>
      <c r="RIY55" s="127"/>
      <c r="RIZ55" s="127"/>
      <c r="RJD55" s="128"/>
      <c r="RJG55" s="129"/>
      <c r="RJH55" s="123"/>
      <c r="RJI55" s="124"/>
      <c r="RJJ55" s="125"/>
      <c r="RJN55" s="127"/>
      <c r="RJO55" s="127"/>
      <c r="RJS55" s="128"/>
      <c r="RJV55" s="129"/>
      <c r="RJW55" s="123"/>
      <c r="RJX55" s="124"/>
      <c r="RJY55" s="125"/>
      <c r="RKC55" s="127"/>
      <c r="RKD55" s="127"/>
      <c r="RKH55" s="128"/>
      <c r="RKK55" s="129"/>
      <c r="RKL55" s="123"/>
      <c r="RKM55" s="124"/>
      <c r="RKN55" s="125"/>
      <c r="RKR55" s="127"/>
      <c r="RKS55" s="127"/>
      <c r="RKW55" s="128"/>
      <c r="RKZ55" s="129"/>
      <c r="RLA55" s="123"/>
      <c r="RLB55" s="124"/>
      <c r="RLC55" s="125"/>
      <c r="RLG55" s="127"/>
      <c r="RLH55" s="127"/>
      <c r="RLL55" s="128"/>
      <c r="RLO55" s="129"/>
      <c r="RLP55" s="123"/>
      <c r="RLQ55" s="124"/>
      <c r="RLR55" s="125"/>
      <c r="RLV55" s="127"/>
      <c r="RLW55" s="127"/>
      <c r="RMA55" s="128"/>
      <c r="RMD55" s="129"/>
      <c r="RME55" s="123"/>
      <c r="RMF55" s="124"/>
      <c r="RMG55" s="125"/>
      <c r="RMK55" s="127"/>
      <c r="RML55" s="127"/>
      <c r="RMP55" s="128"/>
      <c r="RMS55" s="129"/>
      <c r="RMT55" s="123"/>
      <c r="RMU55" s="124"/>
      <c r="RMV55" s="125"/>
      <c r="RMZ55" s="127"/>
      <c r="RNA55" s="127"/>
      <c r="RNE55" s="128"/>
      <c r="RNH55" s="129"/>
      <c r="RNI55" s="123"/>
      <c r="RNJ55" s="124"/>
      <c r="RNK55" s="125"/>
      <c r="RNO55" s="127"/>
      <c r="RNP55" s="127"/>
      <c r="RNT55" s="128"/>
      <c r="RNW55" s="129"/>
      <c r="RNX55" s="123"/>
      <c r="RNY55" s="124"/>
      <c r="RNZ55" s="125"/>
      <c r="ROD55" s="127"/>
      <c r="ROE55" s="127"/>
      <c r="ROI55" s="128"/>
      <c r="ROL55" s="129"/>
      <c r="ROM55" s="123"/>
      <c r="RON55" s="124"/>
      <c r="ROO55" s="125"/>
      <c r="ROS55" s="127"/>
      <c r="ROT55" s="127"/>
      <c r="ROX55" s="128"/>
      <c r="RPA55" s="129"/>
      <c r="RPB55" s="123"/>
      <c r="RPC55" s="124"/>
      <c r="RPD55" s="125"/>
      <c r="RPH55" s="127"/>
      <c r="RPI55" s="127"/>
      <c r="RPM55" s="128"/>
      <c r="RPP55" s="129"/>
      <c r="RPQ55" s="123"/>
      <c r="RPR55" s="124"/>
      <c r="RPS55" s="125"/>
      <c r="RPW55" s="127"/>
      <c r="RPX55" s="127"/>
      <c r="RQB55" s="128"/>
      <c r="RQE55" s="129"/>
      <c r="RQF55" s="123"/>
      <c r="RQG55" s="124"/>
      <c r="RQH55" s="125"/>
      <c r="RQL55" s="127"/>
      <c r="RQM55" s="127"/>
      <c r="RQQ55" s="128"/>
      <c r="RQT55" s="129"/>
      <c r="RQU55" s="123"/>
      <c r="RQV55" s="124"/>
      <c r="RQW55" s="125"/>
      <c r="RRA55" s="127"/>
      <c r="RRB55" s="127"/>
      <c r="RRF55" s="128"/>
      <c r="RRI55" s="129"/>
      <c r="RRJ55" s="123"/>
      <c r="RRK55" s="124"/>
      <c r="RRL55" s="125"/>
      <c r="RRP55" s="127"/>
      <c r="RRQ55" s="127"/>
      <c r="RRU55" s="128"/>
      <c r="RRX55" s="129"/>
      <c r="RRY55" s="123"/>
      <c r="RRZ55" s="124"/>
      <c r="RSA55" s="125"/>
      <c r="RSE55" s="127"/>
      <c r="RSF55" s="127"/>
      <c r="RSJ55" s="128"/>
      <c r="RSM55" s="129"/>
      <c r="RSN55" s="123"/>
      <c r="RSO55" s="124"/>
      <c r="RSP55" s="125"/>
      <c r="RST55" s="127"/>
      <c r="RSU55" s="127"/>
      <c r="RSY55" s="128"/>
      <c r="RTB55" s="129"/>
      <c r="RTC55" s="123"/>
      <c r="RTD55" s="124"/>
      <c r="RTE55" s="125"/>
      <c r="RTI55" s="127"/>
      <c r="RTJ55" s="127"/>
      <c r="RTN55" s="128"/>
      <c r="RTQ55" s="129"/>
      <c r="RTR55" s="123"/>
      <c r="RTS55" s="124"/>
      <c r="RTT55" s="125"/>
      <c r="RTX55" s="127"/>
      <c r="RTY55" s="127"/>
      <c r="RUC55" s="128"/>
      <c r="RUF55" s="129"/>
      <c r="RUG55" s="123"/>
      <c r="RUH55" s="124"/>
      <c r="RUI55" s="125"/>
      <c r="RUM55" s="127"/>
      <c r="RUN55" s="127"/>
      <c r="RUR55" s="128"/>
      <c r="RUU55" s="129"/>
      <c r="RUV55" s="123"/>
      <c r="RUW55" s="124"/>
      <c r="RUX55" s="125"/>
      <c r="RVB55" s="127"/>
      <c r="RVC55" s="127"/>
      <c r="RVG55" s="128"/>
      <c r="RVJ55" s="129"/>
      <c r="RVK55" s="123"/>
      <c r="RVL55" s="124"/>
      <c r="RVM55" s="125"/>
      <c r="RVQ55" s="127"/>
      <c r="RVR55" s="127"/>
      <c r="RVV55" s="128"/>
      <c r="RVY55" s="129"/>
      <c r="RVZ55" s="123"/>
      <c r="RWA55" s="124"/>
      <c r="RWB55" s="125"/>
      <c r="RWF55" s="127"/>
      <c r="RWG55" s="127"/>
      <c r="RWK55" s="128"/>
      <c r="RWN55" s="129"/>
      <c r="RWO55" s="123"/>
      <c r="RWP55" s="124"/>
      <c r="RWQ55" s="125"/>
      <c r="RWU55" s="127"/>
      <c r="RWV55" s="127"/>
      <c r="RWZ55" s="128"/>
      <c r="RXC55" s="129"/>
      <c r="RXD55" s="123"/>
      <c r="RXE55" s="124"/>
      <c r="RXF55" s="125"/>
      <c r="RXJ55" s="127"/>
      <c r="RXK55" s="127"/>
      <c r="RXO55" s="128"/>
      <c r="RXR55" s="129"/>
      <c r="RXS55" s="123"/>
      <c r="RXT55" s="124"/>
      <c r="RXU55" s="125"/>
      <c r="RXY55" s="127"/>
      <c r="RXZ55" s="127"/>
      <c r="RYD55" s="128"/>
      <c r="RYG55" s="129"/>
      <c r="RYH55" s="123"/>
      <c r="RYI55" s="124"/>
      <c r="RYJ55" s="125"/>
      <c r="RYN55" s="127"/>
      <c r="RYO55" s="127"/>
      <c r="RYS55" s="128"/>
      <c r="RYV55" s="129"/>
      <c r="RYW55" s="123"/>
      <c r="RYX55" s="124"/>
      <c r="RYY55" s="125"/>
      <c r="RZC55" s="127"/>
      <c r="RZD55" s="127"/>
      <c r="RZH55" s="128"/>
      <c r="RZK55" s="129"/>
      <c r="RZL55" s="123"/>
      <c r="RZM55" s="124"/>
      <c r="RZN55" s="125"/>
      <c r="RZR55" s="127"/>
      <c r="RZS55" s="127"/>
      <c r="RZW55" s="128"/>
      <c r="RZZ55" s="129"/>
      <c r="SAA55" s="123"/>
      <c r="SAB55" s="124"/>
      <c r="SAC55" s="125"/>
      <c r="SAG55" s="127"/>
      <c r="SAH55" s="127"/>
      <c r="SAL55" s="128"/>
      <c r="SAO55" s="129"/>
      <c r="SAP55" s="123"/>
      <c r="SAQ55" s="124"/>
      <c r="SAR55" s="125"/>
      <c r="SAV55" s="127"/>
      <c r="SAW55" s="127"/>
      <c r="SBA55" s="128"/>
      <c r="SBD55" s="129"/>
      <c r="SBE55" s="123"/>
      <c r="SBF55" s="124"/>
      <c r="SBG55" s="125"/>
      <c r="SBK55" s="127"/>
      <c r="SBL55" s="127"/>
      <c r="SBP55" s="128"/>
      <c r="SBS55" s="129"/>
      <c r="SBT55" s="123"/>
      <c r="SBU55" s="124"/>
      <c r="SBV55" s="125"/>
      <c r="SBZ55" s="127"/>
      <c r="SCA55" s="127"/>
      <c r="SCE55" s="128"/>
      <c r="SCH55" s="129"/>
      <c r="SCI55" s="123"/>
      <c r="SCJ55" s="124"/>
      <c r="SCK55" s="125"/>
      <c r="SCO55" s="127"/>
      <c r="SCP55" s="127"/>
      <c r="SCT55" s="128"/>
      <c r="SCW55" s="129"/>
      <c r="SCX55" s="123"/>
      <c r="SCY55" s="124"/>
      <c r="SCZ55" s="125"/>
      <c r="SDD55" s="127"/>
      <c r="SDE55" s="127"/>
      <c r="SDI55" s="128"/>
      <c r="SDL55" s="129"/>
      <c r="SDM55" s="123"/>
      <c r="SDN55" s="124"/>
      <c r="SDO55" s="125"/>
      <c r="SDS55" s="127"/>
      <c r="SDT55" s="127"/>
      <c r="SDX55" s="128"/>
      <c r="SEA55" s="129"/>
      <c r="SEB55" s="123"/>
      <c r="SEC55" s="124"/>
      <c r="SED55" s="125"/>
      <c r="SEH55" s="127"/>
      <c r="SEI55" s="127"/>
      <c r="SEM55" s="128"/>
      <c r="SEP55" s="129"/>
      <c r="SEQ55" s="123"/>
      <c r="SER55" s="124"/>
      <c r="SES55" s="125"/>
      <c r="SEW55" s="127"/>
      <c r="SEX55" s="127"/>
      <c r="SFB55" s="128"/>
      <c r="SFE55" s="129"/>
      <c r="SFF55" s="123"/>
      <c r="SFG55" s="124"/>
      <c r="SFH55" s="125"/>
      <c r="SFL55" s="127"/>
      <c r="SFM55" s="127"/>
      <c r="SFQ55" s="128"/>
      <c r="SFT55" s="129"/>
      <c r="SFU55" s="123"/>
      <c r="SFV55" s="124"/>
      <c r="SFW55" s="125"/>
      <c r="SGA55" s="127"/>
      <c r="SGB55" s="127"/>
      <c r="SGF55" s="128"/>
      <c r="SGI55" s="129"/>
      <c r="SGJ55" s="123"/>
      <c r="SGK55" s="124"/>
      <c r="SGL55" s="125"/>
      <c r="SGP55" s="127"/>
      <c r="SGQ55" s="127"/>
      <c r="SGU55" s="128"/>
      <c r="SGX55" s="129"/>
      <c r="SGY55" s="123"/>
      <c r="SGZ55" s="124"/>
      <c r="SHA55" s="125"/>
      <c r="SHE55" s="127"/>
      <c r="SHF55" s="127"/>
      <c r="SHJ55" s="128"/>
      <c r="SHM55" s="129"/>
      <c r="SHN55" s="123"/>
      <c r="SHO55" s="124"/>
      <c r="SHP55" s="125"/>
      <c r="SHT55" s="127"/>
      <c r="SHU55" s="127"/>
      <c r="SHY55" s="128"/>
      <c r="SIB55" s="129"/>
      <c r="SIC55" s="123"/>
      <c r="SID55" s="124"/>
      <c r="SIE55" s="125"/>
      <c r="SII55" s="127"/>
      <c r="SIJ55" s="127"/>
      <c r="SIN55" s="128"/>
      <c r="SIQ55" s="129"/>
      <c r="SIR55" s="123"/>
      <c r="SIS55" s="124"/>
      <c r="SIT55" s="125"/>
      <c r="SIX55" s="127"/>
      <c r="SIY55" s="127"/>
      <c r="SJC55" s="128"/>
      <c r="SJF55" s="129"/>
      <c r="SJG55" s="123"/>
      <c r="SJH55" s="124"/>
      <c r="SJI55" s="125"/>
      <c r="SJM55" s="127"/>
      <c r="SJN55" s="127"/>
      <c r="SJR55" s="128"/>
      <c r="SJU55" s="129"/>
      <c r="SJV55" s="123"/>
      <c r="SJW55" s="124"/>
      <c r="SJX55" s="125"/>
      <c r="SKB55" s="127"/>
      <c r="SKC55" s="127"/>
      <c r="SKG55" s="128"/>
      <c r="SKJ55" s="129"/>
      <c r="SKK55" s="123"/>
      <c r="SKL55" s="124"/>
      <c r="SKM55" s="125"/>
      <c r="SKQ55" s="127"/>
      <c r="SKR55" s="127"/>
      <c r="SKV55" s="128"/>
      <c r="SKY55" s="129"/>
      <c r="SKZ55" s="123"/>
      <c r="SLA55" s="124"/>
      <c r="SLB55" s="125"/>
      <c r="SLF55" s="127"/>
      <c r="SLG55" s="127"/>
      <c r="SLK55" s="128"/>
      <c r="SLN55" s="129"/>
      <c r="SLO55" s="123"/>
      <c r="SLP55" s="124"/>
      <c r="SLQ55" s="125"/>
      <c r="SLU55" s="127"/>
      <c r="SLV55" s="127"/>
      <c r="SLZ55" s="128"/>
      <c r="SMC55" s="129"/>
      <c r="SMD55" s="123"/>
      <c r="SME55" s="124"/>
      <c r="SMF55" s="125"/>
      <c r="SMJ55" s="127"/>
      <c r="SMK55" s="127"/>
      <c r="SMO55" s="128"/>
      <c r="SMR55" s="129"/>
      <c r="SMS55" s="123"/>
      <c r="SMT55" s="124"/>
      <c r="SMU55" s="125"/>
      <c r="SMY55" s="127"/>
      <c r="SMZ55" s="127"/>
      <c r="SND55" s="128"/>
      <c r="SNG55" s="129"/>
      <c r="SNH55" s="123"/>
      <c r="SNI55" s="124"/>
      <c r="SNJ55" s="125"/>
      <c r="SNN55" s="127"/>
      <c r="SNO55" s="127"/>
      <c r="SNS55" s="128"/>
      <c r="SNV55" s="129"/>
      <c r="SNW55" s="123"/>
      <c r="SNX55" s="124"/>
      <c r="SNY55" s="125"/>
      <c r="SOC55" s="127"/>
      <c r="SOD55" s="127"/>
      <c r="SOH55" s="128"/>
      <c r="SOK55" s="129"/>
      <c r="SOL55" s="123"/>
      <c r="SOM55" s="124"/>
      <c r="SON55" s="125"/>
      <c r="SOR55" s="127"/>
      <c r="SOS55" s="127"/>
      <c r="SOW55" s="128"/>
      <c r="SOZ55" s="129"/>
      <c r="SPA55" s="123"/>
      <c r="SPB55" s="124"/>
      <c r="SPC55" s="125"/>
      <c r="SPG55" s="127"/>
      <c r="SPH55" s="127"/>
      <c r="SPL55" s="128"/>
      <c r="SPO55" s="129"/>
      <c r="SPP55" s="123"/>
      <c r="SPQ55" s="124"/>
      <c r="SPR55" s="125"/>
      <c r="SPV55" s="127"/>
      <c r="SPW55" s="127"/>
      <c r="SQA55" s="128"/>
      <c r="SQD55" s="129"/>
      <c r="SQE55" s="123"/>
      <c r="SQF55" s="124"/>
      <c r="SQG55" s="125"/>
      <c r="SQK55" s="127"/>
      <c r="SQL55" s="127"/>
      <c r="SQP55" s="128"/>
      <c r="SQS55" s="129"/>
      <c r="SQT55" s="123"/>
      <c r="SQU55" s="124"/>
      <c r="SQV55" s="125"/>
      <c r="SQZ55" s="127"/>
      <c r="SRA55" s="127"/>
      <c r="SRE55" s="128"/>
      <c r="SRH55" s="129"/>
      <c r="SRI55" s="123"/>
      <c r="SRJ55" s="124"/>
      <c r="SRK55" s="125"/>
      <c r="SRO55" s="127"/>
      <c r="SRP55" s="127"/>
      <c r="SRT55" s="128"/>
      <c r="SRW55" s="129"/>
      <c r="SRX55" s="123"/>
      <c r="SRY55" s="124"/>
      <c r="SRZ55" s="125"/>
      <c r="SSD55" s="127"/>
      <c r="SSE55" s="127"/>
      <c r="SSI55" s="128"/>
      <c r="SSL55" s="129"/>
      <c r="SSM55" s="123"/>
      <c r="SSN55" s="124"/>
      <c r="SSO55" s="125"/>
      <c r="SSS55" s="127"/>
      <c r="SST55" s="127"/>
      <c r="SSX55" s="128"/>
      <c r="STA55" s="129"/>
      <c r="STB55" s="123"/>
      <c r="STC55" s="124"/>
      <c r="STD55" s="125"/>
      <c r="STH55" s="127"/>
      <c r="STI55" s="127"/>
      <c r="STM55" s="128"/>
      <c r="STP55" s="129"/>
      <c r="STQ55" s="123"/>
      <c r="STR55" s="124"/>
      <c r="STS55" s="125"/>
      <c r="STW55" s="127"/>
      <c r="STX55" s="127"/>
      <c r="SUB55" s="128"/>
      <c r="SUE55" s="129"/>
      <c r="SUF55" s="123"/>
      <c r="SUG55" s="124"/>
      <c r="SUH55" s="125"/>
      <c r="SUL55" s="127"/>
      <c r="SUM55" s="127"/>
      <c r="SUQ55" s="128"/>
      <c r="SUT55" s="129"/>
      <c r="SUU55" s="123"/>
      <c r="SUV55" s="124"/>
      <c r="SUW55" s="125"/>
      <c r="SVA55" s="127"/>
      <c r="SVB55" s="127"/>
      <c r="SVF55" s="128"/>
      <c r="SVI55" s="129"/>
      <c r="SVJ55" s="123"/>
      <c r="SVK55" s="124"/>
      <c r="SVL55" s="125"/>
      <c r="SVP55" s="127"/>
      <c r="SVQ55" s="127"/>
      <c r="SVU55" s="128"/>
      <c r="SVX55" s="129"/>
      <c r="SVY55" s="123"/>
      <c r="SVZ55" s="124"/>
      <c r="SWA55" s="125"/>
      <c r="SWE55" s="127"/>
      <c r="SWF55" s="127"/>
      <c r="SWJ55" s="128"/>
      <c r="SWM55" s="129"/>
      <c r="SWN55" s="123"/>
      <c r="SWO55" s="124"/>
      <c r="SWP55" s="125"/>
      <c r="SWT55" s="127"/>
      <c r="SWU55" s="127"/>
      <c r="SWY55" s="128"/>
      <c r="SXB55" s="129"/>
      <c r="SXC55" s="123"/>
      <c r="SXD55" s="124"/>
      <c r="SXE55" s="125"/>
      <c r="SXI55" s="127"/>
      <c r="SXJ55" s="127"/>
      <c r="SXN55" s="128"/>
      <c r="SXQ55" s="129"/>
      <c r="SXR55" s="123"/>
      <c r="SXS55" s="124"/>
      <c r="SXT55" s="125"/>
      <c r="SXX55" s="127"/>
      <c r="SXY55" s="127"/>
      <c r="SYC55" s="128"/>
      <c r="SYF55" s="129"/>
      <c r="SYG55" s="123"/>
      <c r="SYH55" s="124"/>
      <c r="SYI55" s="125"/>
      <c r="SYM55" s="127"/>
      <c r="SYN55" s="127"/>
      <c r="SYR55" s="128"/>
      <c r="SYU55" s="129"/>
      <c r="SYV55" s="123"/>
      <c r="SYW55" s="124"/>
      <c r="SYX55" s="125"/>
      <c r="SZB55" s="127"/>
      <c r="SZC55" s="127"/>
      <c r="SZG55" s="128"/>
      <c r="SZJ55" s="129"/>
      <c r="SZK55" s="123"/>
      <c r="SZL55" s="124"/>
      <c r="SZM55" s="125"/>
      <c r="SZQ55" s="127"/>
      <c r="SZR55" s="127"/>
      <c r="SZV55" s="128"/>
      <c r="SZY55" s="129"/>
      <c r="SZZ55" s="123"/>
      <c r="TAA55" s="124"/>
      <c r="TAB55" s="125"/>
      <c r="TAF55" s="127"/>
      <c r="TAG55" s="127"/>
      <c r="TAK55" s="128"/>
      <c r="TAN55" s="129"/>
      <c r="TAO55" s="123"/>
      <c r="TAP55" s="124"/>
      <c r="TAQ55" s="125"/>
      <c r="TAU55" s="127"/>
      <c r="TAV55" s="127"/>
      <c r="TAZ55" s="128"/>
      <c r="TBC55" s="129"/>
      <c r="TBD55" s="123"/>
      <c r="TBE55" s="124"/>
      <c r="TBF55" s="125"/>
      <c r="TBJ55" s="127"/>
      <c r="TBK55" s="127"/>
      <c r="TBO55" s="128"/>
      <c r="TBR55" s="129"/>
      <c r="TBS55" s="123"/>
      <c r="TBT55" s="124"/>
      <c r="TBU55" s="125"/>
      <c r="TBY55" s="127"/>
      <c r="TBZ55" s="127"/>
      <c r="TCD55" s="128"/>
      <c r="TCG55" s="129"/>
      <c r="TCH55" s="123"/>
      <c r="TCI55" s="124"/>
      <c r="TCJ55" s="125"/>
      <c r="TCN55" s="127"/>
      <c r="TCO55" s="127"/>
      <c r="TCS55" s="128"/>
      <c r="TCV55" s="129"/>
      <c r="TCW55" s="123"/>
      <c r="TCX55" s="124"/>
      <c r="TCY55" s="125"/>
      <c r="TDC55" s="127"/>
      <c r="TDD55" s="127"/>
      <c r="TDH55" s="128"/>
      <c r="TDK55" s="129"/>
      <c r="TDL55" s="123"/>
      <c r="TDM55" s="124"/>
      <c r="TDN55" s="125"/>
      <c r="TDR55" s="127"/>
      <c r="TDS55" s="127"/>
      <c r="TDW55" s="128"/>
      <c r="TDZ55" s="129"/>
      <c r="TEA55" s="123"/>
      <c r="TEB55" s="124"/>
      <c r="TEC55" s="125"/>
      <c r="TEG55" s="127"/>
      <c r="TEH55" s="127"/>
      <c r="TEL55" s="128"/>
      <c r="TEO55" s="129"/>
      <c r="TEP55" s="123"/>
      <c r="TEQ55" s="124"/>
      <c r="TER55" s="125"/>
      <c r="TEV55" s="127"/>
      <c r="TEW55" s="127"/>
      <c r="TFA55" s="128"/>
      <c r="TFD55" s="129"/>
      <c r="TFE55" s="123"/>
      <c r="TFF55" s="124"/>
      <c r="TFG55" s="125"/>
      <c r="TFK55" s="127"/>
      <c r="TFL55" s="127"/>
      <c r="TFP55" s="128"/>
      <c r="TFS55" s="129"/>
      <c r="TFT55" s="123"/>
      <c r="TFU55" s="124"/>
      <c r="TFV55" s="125"/>
      <c r="TFZ55" s="127"/>
      <c r="TGA55" s="127"/>
      <c r="TGE55" s="128"/>
      <c r="TGH55" s="129"/>
      <c r="TGI55" s="123"/>
      <c r="TGJ55" s="124"/>
      <c r="TGK55" s="125"/>
      <c r="TGO55" s="127"/>
      <c r="TGP55" s="127"/>
      <c r="TGT55" s="128"/>
      <c r="TGW55" s="129"/>
      <c r="TGX55" s="123"/>
      <c r="TGY55" s="124"/>
      <c r="TGZ55" s="125"/>
      <c r="THD55" s="127"/>
      <c r="THE55" s="127"/>
      <c r="THI55" s="128"/>
      <c r="THL55" s="129"/>
      <c r="THM55" s="123"/>
      <c r="THN55" s="124"/>
      <c r="THO55" s="125"/>
      <c r="THS55" s="127"/>
      <c r="THT55" s="127"/>
      <c r="THX55" s="128"/>
      <c r="TIA55" s="129"/>
      <c r="TIB55" s="123"/>
      <c r="TIC55" s="124"/>
      <c r="TID55" s="125"/>
      <c r="TIH55" s="127"/>
      <c r="TII55" s="127"/>
      <c r="TIM55" s="128"/>
      <c r="TIP55" s="129"/>
      <c r="TIQ55" s="123"/>
      <c r="TIR55" s="124"/>
      <c r="TIS55" s="125"/>
      <c r="TIW55" s="127"/>
      <c r="TIX55" s="127"/>
      <c r="TJB55" s="128"/>
      <c r="TJE55" s="129"/>
      <c r="TJF55" s="123"/>
      <c r="TJG55" s="124"/>
      <c r="TJH55" s="125"/>
      <c r="TJL55" s="127"/>
      <c r="TJM55" s="127"/>
      <c r="TJQ55" s="128"/>
      <c r="TJT55" s="129"/>
      <c r="TJU55" s="123"/>
      <c r="TJV55" s="124"/>
      <c r="TJW55" s="125"/>
      <c r="TKA55" s="127"/>
      <c r="TKB55" s="127"/>
      <c r="TKF55" s="128"/>
      <c r="TKI55" s="129"/>
      <c r="TKJ55" s="123"/>
      <c r="TKK55" s="124"/>
      <c r="TKL55" s="125"/>
      <c r="TKP55" s="127"/>
      <c r="TKQ55" s="127"/>
      <c r="TKU55" s="128"/>
      <c r="TKX55" s="129"/>
      <c r="TKY55" s="123"/>
      <c r="TKZ55" s="124"/>
      <c r="TLA55" s="125"/>
      <c r="TLE55" s="127"/>
      <c r="TLF55" s="127"/>
      <c r="TLJ55" s="128"/>
      <c r="TLM55" s="129"/>
      <c r="TLN55" s="123"/>
      <c r="TLO55" s="124"/>
      <c r="TLP55" s="125"/>
      <c r="TLT55" s="127"/>
      <c r="TLU55" s="127"/>
      <c r="TLY55" s="128"/>
      <c r="TMB55" s="129"/>
      <c r="TMC55" s="123"/>
      <c r="TMD55" s="124"/>
      <c r="TME55" s="125"/>
      <c r="TMI55" s="127"/>
      <c r="TMJ55" s="127"/>
      <c r="TMN55" s="128"/>
      <c r="TMQ55" s="129"/>
      <c r="TMR55" s="123"/>
      <c r="TMS55" s="124"/>
      <c r="TMT55" s="125"/>
      <c r="TMX55" s="127"/>
      <c r="TMY55" s="127"/>
      <c r="TNC55" s="128"/>
      <c r="TNF55" s="129"/>
      <c r="TNG55" s="123"/>
      <c r="TNH55" s="124"/>
      <c r="TNI55" s="125"/>
      <c r="TNM55" s="127"/>
      <c r="TNN55" s="127"/>
      <c r="TNR55" s="128"/>
      <c r="TNU55" s="129"/>
      <c r="TNV55" s="123"/>
      <c r="TNW55" s="124"/>
      <c r="TNX55" s="125"/>
      <c r="TOB55" s="127"/>
      <c r="TOC55" s="127"/>
      <c r="TOG55" s="128"/>
      <c r="TOJ55" s="129"/>
      <c r="TOK55" s="123"/>
      <c r="TOL55" s="124"/>
      <c r="TOM55" s="125"/>
      <c r="TOQ55" s="127"/>
      <c r="TOR55" s="127"/>
      <c r="TOV55" s="128"/>
      <c r="TOY55" s="129"/>
      <c r="TOZ55" s="123"/>
      <c r="TPA55" s="124"/>
      <c r="TPB55" s="125"/>
      <c r="TPF55" s="127"/>
      <c r="TPG55" s="127"/>
      <c r="TPK55" s="128"/>
      <c r="TPN55" s="129"/>
      <c r="TPO55" s="123"/>
      <c r="TPP55" s="124"/>
      <c r="TPQ55" s="125"/>
      <c r="TPU55" s="127"/>
      <c r="TPV55" s="127"/>
      <c r="TPZ55" s="128"/>
      <c r="TQC55" s="129"/>
      <c r="TQD55" s="123"/>
      <c r="TQE55" s="124"/>
      <c r="TQF55" s="125"/>
      <c r="TQJ55" s="127"/>
      <c r="TQK55" s="127"/>
      <c r="TQO55" s="128"/>
      <c r="TQR55" s="129"/>
      <c r="TQS55" s="123"/>
      <c r="TQT55" s="124"/>
      <c r="TQU55" s="125"/>
      <c r="TQY55" s="127"/>
      <c r="TQZ55" s="127"/>
      <c r="TRD55" s="128"/>
      <c r="TRG55" s="129"/>
      <c r="TRH55" s="123"/>
      <c r="TRI55" s="124"/>
      <c r="TRJ55" s="125"/>
      <c r="TRN55" s="127"/>
      <c r="TRO55" s="127"/>
      <c r="TRS55" s="128"/>
      <c r="TRV55" s="129"/>
      <c r="TRW55" s="123"/>
      <c r="TRX55" s="124"/>
      <c r="TRY55" s="125"/>
      <c r="TSC55" s="127"/>
      <c r="TSD55" s="127"/>
      <c r="TSH55" s="128"/>
      <c r="TSK55" s="129"/>
      <c r="TSL55" s="123"/>
      <c r="TSM55" s="124"/>
      <c r="TSN55" s="125"/>
      <c r="TSR55" s="127"/>
      <c r="TSS55" s="127"/>
      <c r="TSW55" s="128"/>
      <c r="TSZ55" s="129"/>
      <c r="TTA55" s="123"/>
      <c r="TTB55" s="124"/>
      <c r="TTC55" s="125"/>
      <c r="TTG55" s="127"/>
      <c r="TTH55" s="127"/>
      <c r="TTL55" s="128"/>
      <c r="TTO55" s="129"/>
      <c r="TTP55" s="123"/>
      <c r="TTQ55" s="124"/>
      <c r="TTR55" s="125"/>
      <c r="TTV55" s="127"/>
      <c r="TTW55" s="127"/>
      <c r="TUA55" s="128"/>
      <c r="TUD55" s="129"/>
      <c r="TUE55" s="123"/>
      <c r="TUF55" s="124"/>
      <c r="TUG55" s="125"/>
      <c r="TUK55" s="127"/>
      <c r="TUL55" s="127"/>
      <c r="TUP55" s="128"/>
      <c r="TUS55" s="129"/>
      <c r="TUT55" s="123"/>
      <c r="TUU55" s="124"/>
      <c r="TUV55" s="125"/>
      <c r="TUZ55" s="127"/>
      <c r="TVA55" s="127"/>
      <c r="TVE55" s="128"/>
      <c r="TVH55" s="129"/>
      <c r="TVI55" s="123"/>
      <c r="TVJ55" s="124"/>
      <c r="TVK55" s="125"/>
      <c r="TVO55" s="127"/>
      <c r="TVP55" s="127"/>
      <c r="TVT55" s="128"/>
      <c r="TVW55" s="129"/>
      <c r="TVX55" s="123"/>
      <c r="TVY55" s="124"/>
      <c r="TVZ55" s="125"/>
      <c r="TWD55" s="127"/>
      <c r="TWE55" s="127"/>
      <c r="TWI55" s="128"/>
      <c r="TWL55" s="129"/>
      <c r="TWM55" s="123"/>
      <c r="TWN55" s="124"/>
      <c r="TWO55" s="125"/>
      <c r="TWS55" s="127"/>
      <c r="TWT55" s="127"/>
      <c r="TWX55" s="128"/>
      <c r="TXA55" s="129"/>
      <c r="TXB55" s="123"/>
      <c r="TXC55" s="124"/>
      <c r="TXD55" s="125"/>
      <c r="TXH55" s="127"/>
      <c r="TXI55" s="127"/>
      <c r="TXM55" s="128"/>
      <c r="TXP55" s="129"/>
      <c r="TXQ55" s="123"/>
      <c r="TXR55" s="124"/>
      <c r="TXS55" s="125"/>
      <c r="TXW55" s="127"/>
      <c r="TXX55" s="127"/>
      <c r="TYB55" s="128"/>
      <c r="TYE55" s="129"/>
      <c r="TYF55" s="123"/>
      <c r="TYG55" s="124"/>
      <c r="TYH55" s="125"/>
      <c r="TYL55" s="127"/>
      <c r="TYM55" s="127"/>
      <c r="TYQ55" s="128"/>
      <c r="TYT55" s="129"/>
      <c r="TYU55" s="123"/>
      <c r="TYV55" s="124"/>
      <c r="TYW55" s="125"/>
      <c r="TZA55" s="127"/>
      <c r="TZB55" s="127"/>
      <c r="TZF55" s="128"/>
      <c r="TZI55" s="129"/>
      <c r="TZJ55" s="123"/>
      <c r="TZK55" s="124"/>
      <c r="TZL55" s="125"/>
      <c r="TZP55" s="127"/>
      <c r="TZQ55" s="127"/>
      <c r="TZU55" s="128"/>
      <c r="TZX55" s="129"/>
      <c r="TZY55" s="123"/>
      <c r="TZZ55" s="124"/>
      <c r="UAA55" s="125"/>
      <c r="UAE55" s="127"/>
      <c r="UAF55" s="127"/>
      <c r="UAJ55" s="128"/>
      <c r="UAM55" s="129"/>
      <c r="UAN55" s="123"/>
      <c r="UAO55" s="124"/>
      <c r="UAP55" s="125"/>
      <c r="UAT55" s="127"/>
      <c r="UAU55" s="127"/>
      <c r="UAY55" s="128"/>
      <c r="UBB55" s="129"/>
      <c r="UBC55" s="123"/>
      <c r="UBD55" s="124"/>
      <c r="UBE55" s="125"/>
      <c r="UBI55" s="127"/>
      <c r="UBJ55" s="127"/>
      <c r="UBN55" s="128"/>
      <c r="UBQ55" s="129"/>
      <c r="UBR55" s="123"/>
      <c r="UBS55" s="124"/>
      <c r="UBT55" s="125"/>
      <c r="UBX55" s="127"/>
      <c r="UBY55" s="127"/>
      <c r="UCC55" s="128"/>
      <c r="UCF55" s="129"/>
      <c r="UCG55" s="123"/>
      <c r="UCH55" s="124"/>
      <c r="UCI55" s="125"/>
      <c r="UCM55" s="127"/>
      <c r="UCN55" s="127"/>
      <c r="UCR55" s="128"/>
      <c r="UCU55" s="129"/>
      <c r="UCV55" s="123"/>
      <c r="UCW55" s="124"/>
      <c r="UCX55" s="125"/>
      <c r="UDB55" s="127"/>
      <c r="UDC55" s="127"/>
      <c r="UDG55" s="128"/>
      <c r="UDJ55" s="129"/>
      <c r="UDK55" s="123"/>
      <c r="UDL55" s="124"/>
      <c r="UDM55" s="125"/>
      <c r="UDQ55" s="127"/>
      <c r="UDR55" s="127"/>
      <c r="UDV55" s="128"/>
      <c r="UDY55" s="129"/>
      <c r="UDZ55" s="123"/>
      <c r="UEA55" s="124"/>
      <c r="UEB55" s="125"/>
      <c r="UEF55" s="127"/>
      <c r="UEG55" s="127"/>
      <c r="UEK55" s="128"/>
      <c r="UEN55" s="129"/>
      <c r="UEO55" s="123"/>
      <c r="UEP55" s="124"/>
      <c r="UEQ55" s="125"/>
      <c r="UEU55" s="127"/>
      <c r="UEV55" s="127"/>
      <c r="UEZ55" s="128"/>
      <c r="UFC55" s="129"/>
      <c r="UFD55" s="123"/>
      <c r="UFE55" s="124"/>
      <c r="UFF55" s="125"/>
      <c r="UFJ55" s="127"/>
      <c r="UFK55" s="127"/>
      <c r="UFO55" s="128"/>
      <c r="UFR55" s="129"/>
      <c r="UFS55" s="123"/>
      <c r="UFT55" s="124"/>
      <c r="UFU55" s="125"/>
      <c r="UFY55" s="127"/>
      <c r="UFZ55" s="127"/>
      <c r="UGD55" s="128"/>
      <c r="UGG55" s="129"/>
      <c r="UGH55" s="123"/>
      <c r="UGI55" s="124"/>
      <c r="UGJ55" s="125"/>
      <c r="UGN55" s="127"/>
      <c r="UGO55" s="127"/>
      <c r="UGS55" s="128"/>
      <c r="UGV55" s="129"/>
      <c r="UGW55" s="123"/>
      <c r="UGX55" s="124"/>
      <c r="UGY55" s="125"/>
      <c r="UHC55" s="127"/>
      <c r="UHD55" s="127"/>
      <c r="UHH55" s="128"/>
      <c r="UHK55" s="129"/>
      <c r="UHL55" s="123"/>
      <c r="UHM55" s="124"/>
      <c r="UHN55" s="125"/>
      <c r="UHR55" s="127"/>
      <c r="UHS55" s="127"/>
      <c r="UHW55" s="128"/>
      <c r="UHZ55" s="129"/>
      <c r="UIA55" s="123"/>
      <c r="UIB55" s="124"/>
      <c r="UIC55" s="125"/>
      <c r="UIG55" s="127"/>
      <c r="UIH55" s="127"/>
      <c r="UIL55" s="128"/>
      <c r="UIO55" s="129"/>
      <c r="UIP55" s="123"/>
      <c r="UIQ55" s="124"/>
      <c r="UIR55" s="125"/>
      <c r="UIV55" s="127"/>
      <c r="UIW55" s="127"/>
      <c r="UJA55" s="128"/>
      <c r="UJD55" s="129"/>
      <c r="UJE55" s="123"/>
      <c r="UJF55" s="124"/>
      <c r="UJG55" s="125"/>
      <c r="UJK55" s="127"/>
      <c r="UJL55" s="127"/>
      <c r="UJP55" s="128"/>
      <c r="UJS55" s="129"/>
      <c r="UJT55" s="123"/>
      <c r="UJU55" s="124"/>
      <c r="UJV55" s="125"/>
      <c r="UJZ55" s="127"/>
      <c r="UKA55" s="127"/>
      <c r="UKE55" s="128"/>
      <c r="UKH55" s="129"/>
      <c r="UKI55" s="123"/>
      <c r="UKJ55" s="124"/>
      <c r="UKK55" s="125"/>
      <c r="UKO55" s="127"/>
      <c r="UKP55" s="127"/>
      <c r="UKT55" s="128"/>
      <c r="UKW55" s="129"/>
      <c r="UKX55" s="123"/>
      <c r="UKY55" s="124"/>
      <c r="UKZ55" s="125"/>
      <c r="ULD55" s="127"/>
      <c r="ULE55" s="127"/>
      <c r="ULI55" s="128"/>
      <c r="ULL55" s="129"/>
      <c r="ULM55" s="123"/>
      <c r="ULN55" s="124"/>
      <c r="ULO55" s="125"/>
      <c r="ULS55" s="127"/>
      <c r="ULT55" s="127"/>
      <c r="ULX55" s="128"/>
      <c r="UMA55" s="129"/>
      <c r="UMB55" s="123"/>
      <c r="UMC55" s="124"/>
      <c r="UMD55" s="125"/>
      <c r="UMH55" s="127"/>
      <c r="UMI55" s="127"/>
      <c r="UMM55" s="128"/>
      <c r="UMP55" s="129"/>
      <c r="UMQ55" s="123"/>
      <c r="UMR55" s="124"/>
      <c r="UMS55" s="125"/>
      <c r="UMW55" s="127"/>
      <c r="UMX55" s="127"/>
      <c r="UNB55" s="128"/>
      <c r="UNE55" s="129"/>
      <c r="UNF55" s="123"/>
      <c r="UNG55" s="124"/>
      <c r="UNH55" s="125"/>
      <c r="UNL55" s="127"/>
      <c r="UNM55" s="127"/>
      <c r="UNQ55" s="128"/>
      <c r="UNT55" s="129"/>
      <c r="UNU55" s="123"/>
      <c r="UNV55" s="124"/>
      <c r="UNW55" s="125"/>
      <c r="UOA55" s="127"/>
      <c r="UOB55" s="127"/>
      <c r="UOF55" s="128"/>
      <c r="UOI55" s="129"/>
      <c r="UOJ55" s="123"/>
      <c r="UOK55" s="124"/>
      <c r="UOL55" s="125"/>
      <c r="UOP55" s="127"/>
      <c r="UOQ55" s="127"/>
      <c r="UOU55" s="128"/>
      <c r="UOX55" s="129"/>
      <c r="UOY55" s="123"/>
      <c r="UOZ55" s="124"/>
      <c r="UPA55" s="125"/>
      <c r="UPE55" s="127"/>
      <c r="UPF55" s="127"/>
      <c r="UPJ55" s="128"/>
      <c r="UPM55" s="129"/>
      <c r="UPN55" s="123"/>
      <c r="UPO55" s="124"/>
      <c r="UPP55" s="125"/>
      <c r="UPT55" s="127"/>
      <c r="UPU55" s="127"/>
      <c r="UPY55" s="128"/>
      <c r="UQB55" s="129"/>
      <c r="UQC55" s="123"/>
      <c r="UQD55" s="124"/>
      <c r="UQE55" s="125"/>
      <c r="UQI55" s="127"/>
      <c r="UQJ55" s="127"/>
      <c r="UQN55" s="128"/>
      <c r="UQQ55" s="129"/>
      <c r="UQR55" s="123"/>
      <c r="UQS55" s="124"/>
      <c r="UQT55" s="125"/>
      <c r="UQX55" s="127"/>
      <c r="UQY55" s="127"/>
      <c r="URC55" s="128"/>
      <c r="URF55" s="129"/>
      <c r="URG55" s="123"/>
      <c r="URH55" s="124"/>
      <c r="URI55" s="125"/>
      <c r="URM55" s="127"/>
      <c r="URN55" s="127"/>
      <c r="URR55" s="128"/>
      <c r="URU55" s="129"/>
      <c r="URV55" s="123"/>
      <c r="URW55" s="124"/>
      <c r="URX55" s="125"/>
      <c r="USB55" s="127"/>
      <c r="USC55" s="127"/>
      <c r="USG55" s="128"/>
      <c r="USJ55" s="129"/>
      <c r="USK55" s="123"/>
      <c r="USL55" s="124"/>
      <c r="USM55" s="125"/>
      <c r="USQ55" s="127"/>
      <c r="USR55" s="127"/>
      <c r="USV55" s="128"/>
      <c r="USY55" s="129"/>
      <c r="USZ55" s="123"/>
      <c r="UTA55" s="124"/>
      <c r="UTB55" s="125"/>
      <c r="UTF55" s="127"/>
      <c r="UTG55" s="127"/>
      <c r="UTK55" s="128"/>
      <c r="UTN55" s="129"/>
      <c r="UTO55" s="123"/>
      <c r="UTP55" s="124"/>
      <c r="UTQ55" s="125"/>
      <c r="UTU55" s="127"/>
      <c r="UTV55" s="127"/>
      <c r="UTZ55" s="128"/>
      <c r="UUC55" s="129"/>
      <c r="UUD55" s="123"/>
      <c r="UUE55" s="124"/>
      <c r="UUF55" s="125"/>
      <c r="UUJ55" s="127"/>
      <c r="UUK55" s="127"/>
      <c r="UUO55" s="128"/>
      <c r="UUR55" s="129"/>
      <c r="UUS55" s="123"/>
      <c r="UUT55" s="124"/>
      <c r="UUU55" s="125"/>
      <c r="UUY55" s="127"/>
      <c r="UUZ55" s="127"/>
      <c r="UVD55" s="128"/>
      <c r="UVG55" s="129"/>
      <c r="UVH55" s="123"/>
      <c r="UVI55" s="124"/>
      <c r="UVJ55" s="125"/>
      <c r="UVN55" s="127"/>
      <c r="UVO55" s="127"/>
      <c r="UVS55" s="128"/>
      <c r="UVV55" s="129"/>
      <c r="UVW55" s="123"/>
      <c r="UVX55" s="124"/>
      <c r="UVY55" s="125"/>
      <c r="UWC55" s="127"/>
      <c r="UWD55" s="127"/>
      <c r="UWH55" s="128"/>
      <c r="UWK55" s="129"/>
      <c r="UWL55" s="123"/>
      <c r="UWM55" s="124"/>
      <c r="UWN55" s="125"/>
      <c r="UWR55" s="127"/>
      <c r="UWS55" s="127"/>
      <c r="UWW55" s="128"/>
      <c r="UWZ55" s="129"/>
      <c r="UXA55" s="123"/>
      <c r="UXB55" s="124"/>
      <c r="UXC55" s="125"/>
      <c r="UXG55" s="127"/>
      <c r="UXH55" s="127"/>
      <c r="UXL55" s="128"/>
      <c r="UXO55" s="129"/>
      <c r="UXP55" s="123"/>
      <c r="UXQ55" s="124"/>
      <c r="UXR55" s="125"/>
      <c r="UXV55" s="127"/>
      <c r="UXW55" s="127"/>
      <c r="UYA55" s="128"/>
      <c r="UYD55" s="129"/>
      <c r="UYE55" s="123"/>
      <c r="UYF55" s="124"/>
      <c r="UYG55" s="125"/>
      <c r="UYK55" s="127"/>
      <c r="UYL55" s="127"/>
      <c r="UYP55" s="128"/>
      <c r="UYS55" s="129"/>
      <c r="UYT55" s="123"/>
      <c r="UYU55" s="124"/>
      <c r="UYV55" s="125"/>
      <c r="UYZ55" s="127"/>
      <c r="UZA55" s="127"/>
      <c r="UZE55" s="128"/>
      <c r="UZH55" s="129"/>
      <c r="UZI55" s="123"/>
      <c r="UZJ55" s="124"/>
      <c r="UZK55" s="125"/>
      <c r="UZO55" s="127"/>
      <c r="UZP55" s="127"/>
      <c r="UZT55" s="128"/>
      <c r="UZW55" s="129"/>
      <c r="UZX55" s="123"/>
      <c r="UZY55" s="124"/>
      <c r="UZZ55" s="125"/>
      <c r="VAD55" s="127"/>
      <c r="VAE55" s="127"/>
      <c r="VAI55" s="128"/>
      <c r="VAL55" s="129"/>
      <c r="VAM55" s="123"/>
      <c r="VAN55" s="124"/>
      <c r="VAO55" s="125"/>
      <c r="VAS55" s="127"/>
      <c r="VAT55" s="127"/>
      <c r="VAX55" s="128"/>
      <c r="VBA55" s="129"/>
      <c r="VBB55" s="123"/>
      <c r="VBC55" s="124"/>
      <c r="VBD55" s="125"/>
      <c r="VBH55" s="127"/>
      <c r="VBI55" s="127"/>
      <c r="VBM55" s="128"/>
      <c r="VBP55" s="129"/>
      <c r="VBQ55" s="123"/>
      <c r="VBR55" s="124"/>
      <c r="VBS55" s="125"/>
      <c r="VBW55" s="127"/>
      <c r="VBX55" s="127"/>
      <c r="VCB55" s="128"/>
      <c r="VCE55" s="129"/>
      <c r="VCF55" s="123"/>
      <c r="VCG55" s="124"/>
      <c r="VCH55" s="125"/>
      <c r="VCL55" s="127"/>
      <c r="VCM55" s="127"/>
      <c r="VCQ55" s="128"/>
      <c r="VCT55" s="129"/>
      <c r="VCU55" s="123"/>
      <c r="VCV55" s="124"/>
      <c r="VCW55" s="125"/>
      <c r="VDA55" s="127"/>
      <c r="VDB55" s="127"/>
      <c r="VDF55" s="128"/>
      <c r="VDI55" s="129"/>
      <c r="VDJ55" s="123"/>
      <c r="VDK55" s="124"/>
      <c r="VDL55" s="125"/>
      <c r="VDP55" s="127"/>
      <c r="VDQ55" s="127"/>
      <c r="VDU55" s="128"/>
      <c r="VDX55" s="129"/>
      <c r="VDY55" s="123"/>
      <c r="VDZ55" s="124"/>
      <c r="VEA55" s="125"/>
      <c r="VEE55" s="127"/>
      <c r="VEF55" s="127"/>
      <c r="VEJ55" s="128"/>
      <c r="VEM55" s="129"/>
      <c r="VEN55" s="123"/>
      <c r="VEO55" s="124"/>
      <c r="VEP55" s="125"/>
      <c r="VET55" s="127"/>
      <c r="VEU55" s="127"/>
      <c r="VEY55" s="128"/>
      <c r="VFB55" s="129"/>
      <c r="VFC55" s="123"/>
      <c r="VFD55" s="124"/>
      <c r="VFE55" s="125"/>
      <c r="VFI55" s="127"/>
      <c r="VFJ55" s="127"/>
      <c r="VFN55" s="128"/>
      <c r="VFQ55" s="129"/>
      <c r="VFR55" s="123"/>
      <c r="VFS55" s="124"/>
      <c r="VFT55" s="125"/>
      <c r="VFX55" s="127"/>
      <c r="VFY55" s="127"/>
      <c r="VGC55" s="128"/>
      <c r="VGF55" s="129"/>
      <c r="VGG55" s="123"/>
      <c r="VGH55" s="124"/>
      <c r="VGI55" s="125"/>
      <c r="VGM55" s="127"/>
      <c r="VGN55" s="127"/>
      <c r="VGR55" s="128"/>
      <c r="VGU55" s="129"/>
      <c r="VGV55" s="123"/>
      <c r="VGW55" s="124"/>
      <c r="VGX55" s="125"/>
      <c r="VHB55" s="127"/>
      <c r="VHC55" s="127"/>
      <c r="VHG55" s="128"/>
      <c r="VHJ55" s="129"/>
      <c r="VHK55" s="123"/>
      <c r="VHL55" s="124"/>
      <c r="VHM55" s="125"/>
      <c r="VHQ55" s="127"/>
      <c r="VHR55" s="127"/>
      <c r="VHV55" s="128"/>
      <c r="VHY55" s="129"/>
      <c r="VHZ55" s="123"/>
      <c r="VIA55" s="124"/>
      <c r="VIB55" s="125"/>
      <c r="VIF55" s="127"/>
      <c r="VIG55" s="127"/>
      <c r="VIK55" s="128"/>
      <c r="VIN55" s="129"/>
      <c r="VIO55" s="123"/>
      <c r="VIP55" s="124"/>
      <c r="VIQ55" s="125"/>
      <c r="VIU55" s="127"/>
      <c r="VIV55" s="127"/>
      <c r="VIZ55" s="128"/>
      <c r="VJC55" s="129"/>
      <c r="VJD55" s="123"/>
      <c r="VJE55" s="124"/>
      <c r="VJF55" s="125"/>
      <c r="VJJ55" s="127"/>
      <c r="VJK55" s="127"/>
      <c r="VJO55" s="128"/>
      <c r="VJR55" s="129"/>
      <c r="VJS55" s="123"/>
      <c r="VJT55" s="124"/>
      <c r="VJU55" s="125"/>
      <c r="VJY55" s="127"/>
      <c r="VJZ55" s="127"/>
      <c r="VKD55" s="128"/>
      <c r="VKG55" s="129"/>
      <c r="VKH55" s="123"/>
      <c r="VKI55" s="124"/>
      <c r="VKJ55" s="125"/>
      <c r="VKN55" s="127"/>
      <c r="VKO55" s="127"/>
      <c r="VKS55" s="128"/>
      <c r="VKV55" s="129"/>
      <c r="VKW55" s="123"/>
      <c r="VKX55" s="124"/>
      <c r="VKY55" s="125"/>
      <c r="VLC55" s="127"/>
      <c r="VLD55" s="127"/>
      <c r="VLH55" s="128"/>
      <c r="VLK55" s="129"/>
      <c r="VLL55" s="123"/>
      <c r="VLM55" s="124"/>
      <c r="VLN55" s="125"/>
      <c r="VLR55" s="127"/>
      <c r="VLS55" s="127"/>
      <c r="VLW55" s="128"/>
      <c r="VLZ55" s="129"/>
      <c r="VMA55" s="123"/>
      <c r="VMB55" s="124"/>
      <c r="VMC55" s="125"/>
      <c r="VMG55" s="127"/>
      <c r="VMH55" s="127"/>
      <c r="VML55" s="128"/>
      <c r="VMO55" s="129"/>
      <c r="VMP55" s="123"/>
      <c r="VMQ55" s="124"/>
      <c r="VMR55" s="125"/>
      <c r="VMV55" s="127"/>
      <c r="VMW55" s="127"/>
      <c r="VNA55" s="128"/>
      <c r="VND55" s="129"/>
      <c r="VNE55" s="123"/>
      <c r="VNF55" s="124"/>
      <c r="VNG55" s="125"/>
      <c r="VNK55" s="127"/>
      <c r="VNL55" s="127"/>
      <c r="VNP55" s="128"/>
      <c r="VNS55" s="129"/>
      <c r="VNT55" s="123"/>
      <c r="VNU55" s="124"/>
      <c r="VNV55" s="125"/>
      <c r="VNZ55" s="127"/>
      <c r="VOA55" s="127"/>
      <c r="VOE55" s="128"/>
      <c r="VOH55" s="129"/>
      <c r="VOI55" s="123"/>
      <c r="VOJ55" s="124"/>
      <c r="VOK55" s="125"/>
      <c r="VOO55" s="127"/>
      <c r="VOP55" s="127"/>
      <c r="VOT55" s="128"/>
      <c r="VOW55" s="129"/>
      <c r="VOX55" s="123"/>
      <c r="VOY55" s="124"/>
      <c r="VOZ55" s="125"/>
      <c r="VPD55" s="127"/>
      <c r="VPE55" s="127"/>
      <c r="VPI55" s="128"/>
      <c r="VPL55" s="129"/>
      <c r="VPM55" s="123"/>
      <c r="VPN55" s="124"/>
      <c r="VPO55" s="125"/>
      <c r="VPS55" s="127"/>
      <c r="VPT55" s="127"/>
      <c r="VPX55" s="128"/>
      <c r="VQA55" s="129"/>
      <c r="VQB55" s="123"/>
      <c r="VQC55" s="124"/>
      <c r="VQD55" s="125"/>
      <c r="VQH55" s="127"/>
      <c r="VQI55" s="127"/>
      <c r="VQM55" s="128"/>
      <c r="VQP55" s="129"/>
      <c r="VQQ55" s="123"/>
      <c r="VQR55" s="124"/>
      <c r="VQS55" s="125"/>
      <c r="VQW55" s="127"/>
      <c r="VQX55" s="127"/>
      <c r="VRB55" s="128"/>
      <c r="VRE55" s="129"/>
      <c r="VRF55" s="123"/>
      <c r="VRG55" s="124"/>
      <c r="VRH55" s="125"/>
      <c r="VRL55" s="127"/>
      <c r="VRM55" s="127"/>
      <c r="VRQ55" s="128"/>
      <c r="VRT55" s="129"/>
      <c r="VRU55" s="123"/>
      <c r="VRV55" s="124"/>
      <c r="VRW55" s="125"/>
      <c r="VSA55" s="127"/>
      <c r="VSB55" s="127"/>
      <c r="VSF55" s="128"/>
      <c r="VSI55" s="129"/>
      <c r="VSJ55" s="123"/>
      <c r="VSK55" s="124"/>
      <c r="VSL55" s="125"/>
      <c r="VSP55" s="127"/>
      <c r="VSQ55" s="127"/>
      <c r="VSU55" s="128"/>
      <c r="VSX55" s="129"/>
      <c r="VSY55" s="123"/>
      <c r="VSZ55" s="124"/>
      <c r="VTA55" s="125"/>
      <c r="VTE55" s="127"/>
      <c r="VTF55" s="127"/>
      <c r="VTJ55" s="128"/>
      <c r="VTM55" s="129"/>
      <c r="VTN55" s="123"/>
      <c r="VTO55" s="124"/>
      <c r="VTP55" s="125"/>
      <c r="VTT55" s="127"/>
      <c r="VTU55" s="127"/>
      <c r="VTY55" s="128"/>
      <c r="VUB55" s="129"/>
      <c r="VUC55" s="123"/>
      <c r="VUD55" s="124"/>
      <c r="VUE55" s="125"/>
      <c r="VUI55" s="127"/>
      <c r="VUJ55" s="127"/>
      <c r="VUN55" s="128"/>
      <c r="VUQ55" s="129"/>
      <c r="VUR55" s="123"/>
      <c r="VUS55" s="124"/>
      <c r="VUT55" s="125"/>
      <c r="VUX55" s="127"/>
      <c r="VUY55" s="127"/>
      <c r="VVC55" s="128"/>
      <c r="VVF55" s="129"/>
      <c r="VVG55" s="123"/>
      <c r="VVH55" s="124"/>
      <c r="VVI55" s="125"/>
      <c r="VVM55" s="127"/>
      <c r="VVN55" s="127"/>
      <c r="VVR55" s="128"/>
      <c r="VVU55" s="129"/>
      <c r="VVV55" s="123"/>
      <c r="VVW55" s="124"/>
      <c r="VVX55" s="125"/>
      <c r="VWB55" s="127"/>
      <c r="VWC55" s="127"/>
      <c r="VWG55" s="128"/>
      <c r="VWJ55" s="129"/>
      <c r="VWK55" s="123"/>
      <c r="VWL55" s="124"/>
      <c r="VWM55" s="125"/>
      <c r="VWQ55" s="127"/>
      <c r="VWR55" s="127"/>
      <c r="VWV55" s="128"/>
      <c r="VWY55" s="129"/>
      <c r="VWZ55" s="123"/>
      <c r="VXA55" s="124"/>
      <c r="VXB55" s="125"/>
      <c r="VXF55" s="127"/>
      <c r="VXG55" s="127"/>
      <c r="VXK55" s="128"/>
      <c r="VXN55" s="129"/>
      <c r="VXO55" s="123"/>
      <c r="VXP55" s="124"/>
      <c r="VXQ55" s="125"/>
      <c r="VXU55" s="127"/>
      <c r="VXV55" s="127"/>
      <c r="VXZ55" s="128"/>
      <c r="VYC55" s="129"/>
      <c r="VYD55" s="123"/>
      <c r="VYE55" s="124"/>
      <c r="VYF55" s="125"/>
      <c r="VYJ55" s="127"/>
      <c r="VYK55" s="127"/>
      <c r="VYO55" s="128"/>
      <c r="VYR55" s="129"/>
      <c r="VYS55" s="123"/>
      <c r="VYT55" s="124"/>
      <c r="VYU55" s="125"/>
      <c r="VYY55" s="127"/>
      <c r="VYZ55" s="127"/>
      <c r="VZD55" s="128"/>
      <c r="VZG55" s="129"/>
      <c r="VZH55" s="123"/>
      <c r="VZI55" s="124"/>
      <c r="VZJ55" s="125"/>
      <c r="VZN55" s="127"/>
      <c r="VZO55" s="127"/>
      <c r="VZS55" s="128"/>
      <c r="VZV55" s="129"/>
      <c r="VZW55" s="123"/>
      <c r="VZX55" s="124"/>
      <c r="VZY55" s="125"/>
      <c r="WAC55" s="127"/>
      <c r="WAD55" s="127"/>
      <c r="WAH55" s="128"/>
      <c r="WAK55" s="129"/>
      <c r="WAL55" s="123"/>
      <c r="WAM55" s="124"/>
      <c r="WAN55" s="125"/>
      <c r="WAR55" s="127"/>
      <c r="WAS55" s="127"/>
      <c r="WAW55" s="128"/>
      <c r="WAZ55" s="129"/>
      <c r="WBA55" s="123"/>
      <c r="WBB55" s="124"/>
      <c r="WBC55" s="125"/>
      <c r="WBG55" s="127"/>
      <c r="WBH55" s="127"/>
      <c r="WBL55" s="128"/>
      <c r="WBO55" s="129"/>
      <c r="WBP55" s="123"/>
      <c r="WBQ55" s="124"/>
      <c r="WBR55" s="125"/>
      <c r="WBV55" s="127"/>
      <c r="WBW55" s="127"/>
      <c r="WCA55" s="128"/>
      <c r="WCD55" s="129"/>
      <c r="WCE55" s="123"/>
      <c r="WCF55" s="124"/>
      <c r="WCG55" s="125"/>
      <c r="WCK55" s="127"/>
      <c r="WCL55" s="127"/>
      <c r="WCP55" s="128"/>
      <c r="WCS55" s="129"/>
      <c r="WCT55" s="123"/>
      <c r="WCU55" s="124"/>
      <c r="WCV55" s="125"/>
      <c r="WCZ55" s="127"/>
      <c r="WDA55" s="127"/>
      <c r="WDE55" s="128"/>
      <c r="WDH55" s="129"/>
      <c r="WDI55" s="123"/>
      <c r="WDJ55" s="124"/>
      <c r="WDK55" s="125"/>
      <c r="WDO55" s="127"/>
      <c r="WDP55" s="127"/>
      <c r="WDT55" s="128"/>
      <c r="WDW55" s="129"/>
      <c r="WDX55" s="123"/>
      <c r="WDY55" s="124"/>
      <c r="WDZ55" s="125"/>
      <c r="WED55" s="127"/>
      <c r="WEE55" s="127"/>
      <c r="WEI55" s="128"/>
      <c r="WEL55" s="129"/>
      <c r="WEM55" s="123"/>
      <c r="WEN55" s="124"/>
      <c r="WEO55" s="125"/>
      <c r="WES55" s="127"/>
      <c r="WET55" s="127"/>
      <c r="WEX55" s="128"/>
      <c r="WFA55" s="129"/>
      <c r="WFB55" s="123"/>
      <c r="WFC55" s="124"/>
      <c r="WFD55" s="125"/>
      <c r="WFH55" s="127"/>
      <c r="WFI55" s="127"/>
      <c r="WFM55" s="128"/>
      <c r="WFP55" s="129"/>
      <c r="WFQ55" s="123"/>
      <c r="WFR55" s="124"/>
      <c r="WFS55" s="125"/>
      <c r="WFW55" s="127"/>
      <c r="WFX55" s="127"/>
      <c r="WGB55" s="128"/>
      <c r="WGE55" s="129"/>
      <c r="WGF55" s="123"/>
      <c r="WGG55" s="124"/>
      <c r="WGH55" s="125"/>
      <c r="WGL55" s="127"/>
      <c r="WGM55" s="127"/>
      <c r="WGQ55" s="128"/>
      <c r="WGT55" s="129"/>
      <c r="WGU55" s="123"/>
      <c r="WGV55" s="124"/>
      <c r="WGW55" s="125"/>
      <c r="WHA55" s="127"/>
      <c r="WHB55" s="127"/>
      <c r="WHF55" s="128"/>
      <c r="WHI55" s="129"/>
      <c r="WHJ55" s="123"/>
      <c r="WHK55" s="124"/>
      <c r="WHL55" s="125"/>
      <c r="WHP55" s="127"/>
      <c r="WHQ55" s="127"/>
      <c r="WHU55" s="128"/>
      <c r="WHX55" s="129"/>
      <c r="WHY55" s="123"/>
      <c r="WHZ55" s="124"/>
      <c r="WIA55" s="125"/>
      <c r="WIE55" s="127"/>
      <c r="WIF55" s="127"/>
      <c r="WIJ55" s="128"/>
      <c r="WIM55" s="129"/>
      <c r="WIN55" s="123"/>
      <c r="WIO55" s="124"/>
      <c r="WIP55" s="125"/>
      <c r="WIT55" s="127"/>
      <c r="WIU55" s="127"/>
      <c r="WIY55" s="128"/>
      <c r="WJB55" s="129"/>
      <c r="WJC55" s="123"/>
      <c r="WJD55" s="124"/>
      <c r="WJE55" s="125"/>
      <c r="WJI55" s="127"/>
      <c r="WJJ55" s="127"/>
      <c r="WJN55" s="128"/>
      <c r="WJQ55" s="129"/>
      <c r="WJR55" s="123"/>
      <c r="WJS55" s="124"/>
      <c r="WJT55" s="125"/>
      <c r="WJX55" s="127"/>
      <c r="WJY55" s="127"/>
      <c r="WKC55" s="128"/>
      <c r="WKF55" s="129"/>
      <c r="WKG55" s="123"/>
      <c r="WKH55" s="124"/>
      <c r="WKI55" s="125"/>
      <c r="WKM55" s="127"/>
      <c r="WKN55" s="127"/>
      <c r="WKR55" s="128"/>
      <c r="WKU55" s="129"/>
      <c r="WKV55" s="123"/>
      <c r="WKW55" s="124"/>
      <c r="WKX55" s="125"/>
      <c r="WLB55" s="127"/>
      <c r="WLC55" s="127"/>
      <c r="WLG55" s="128"/>
      <c r="WLJ55" s="129"/>
      <c r="WLK55" s="123"/>
      <c r="WLL55" s="124"/>
      <c r="WLM55" s="125"/>
      <c r="WLQ55" s="127"/>
      <c r="WLR55" s="127"/>
      <c r="WLV55" s="128"/>
      <c r="WLY55" s="129"/>
      <c r="WLZ55" s="123"/>
      <c r="WMA55" s="124"/>
      <c r="WMB55" s="125"/>
      <c r="WMF55" s="127"/>
      <c r="WMG55" s="127"/>
      <c r="WMK55" s="128"/>
      <c r="WMN55" s="129"/>
      <c r="WMO55" s="123"/>
      <c r="WMP55" s="124"/>
      <c r="WMQ55" s="125"/>
      <c r="WMU55" s="127"/>
      <c r="WMV55" s="127"/>
      <c r="WMZ55" s="128"/>
      <c r="WNC55" s="129"/>
      <c r="WND55" s="123"/>
      <c r="WNE55" s="124"/>
      <c r="WNF55" s="125"/>
      <c r="WNJ55" s="127"/>
      <c r="WNK55" s="127"/>
      <c r="WNO55" s="128"/>
      <c r="WNR55" s="129"/>
      <c r="WNS55" s="123"/>
      <c r="WNT55" s="124"/>
      <c r="WNU55" s="125"/>
      <c r="WNY55" s="127"/>
      <c r="WNZ55" s="127"/>
      <c r="WOD55" s="128"/>
      <c r="WOG55" s="129"/>
      <c r="WOH55" s="123"/>
      <c r="WOI55" s="124"/>
      <c r="WOJ55" s="125"/>
      <c r="WON55" s="127"/>
      <c r="WOO55" s="127"/>
      <c r="WOS55" s="128"/>
      <c r="WOV55" s="129"/>
      <c r="WOW55" s="123"/>
      <c r="WOX55" s="124"/>
      <c r="WOY55" s="125"/>
      <c r="WPC55" s="127"/>
      <c r="WPD55" s="127"/>
      <c r="WPH55" s="128"/>
      <c r="WPK55" s="129"/>
      <c r="WPL55" s="123"/>
      <c r="WPM55" s="124"/>
      <c r="WPN55" s="125"/>
      <c r="WPR55" s="127"/>
      <c r="WPS55" s="127"/>
      <c r="WPW55" s="128"/>
      <c r="WPZ55" s="129"/>
      <c r="WQA55" s="123"/>
      <c r="WQB55" s="124"/>
      <c r="WQC55" s="125"/>
      <c r="WQG55" s="127"/>
      <c r="WQH55" s="127"/>
      <c r="WQL55" s="128"/>
      <c r="WQO55" s="129"/>
      <c r="WQP55" s="123"/>
      <c r="WQQ55" s="124"/>
      <c r="WQR55" s="125"/>
      <c r="WQV55" s="127"/>
      <c r="WQW55" s="127"/>
      <c r="WRA55" s="128"/>
      <c r="WRD55" s="129"/>
      <c r="WRE55" s="123"/>
      <c r="WRF55" s="124"/>
      <c r="WRG55" s="125"/>
      <c r="WRK55" s="127"/>
      <c r="WRL55" s="127"/>
      <c r="WRP55" s="128"/>
      <c r="WRS55" s="129"/>
      <c r="WRT55" s="123"/>
      <c r="WRU55" s="124"/>
      <c r="WRV55" s="125"/>
      <c r="WRZ55" s="127"/>
      <c r="WSA55" s="127"/>
      <c r="WSE55" s="128"/>
      <c r="WSH55" s="129"/>
      <c r="WSI55" s="123"/>
      <c r="WSJ55" s="124"/>
      <c r="WSK55" s="125"/>
      <c r="WSO55" s="127"/>
      <c r="WSP55" s="127"/>
      <c r="WST55" s="128"/>
      <c r="WSW55" s="129"/>
      <c r="WSX55" s="123"/>
      <c r="WSY55" s="124"/>
      <c r="WSZ55" s="125"/>
      <c r="WTD55" s="127"/>
      <c r="WTE55" s="127"/>
      <c r="WTI55" s="128"/>
      <c r="WTL55" s="129"/>
      <c r="WTM55" s="123"/>
      <c r="WTN55" s="124"/>
      <c r="WTO55" s="125"/>
      <c r="WTS55" s="127"/>
      <c r="WTT55" s="127"/>
      <c r="WTX55" s="128"/>
      <c r="WUA55" s="129"/>
      <c r="WUB55" s="123"/>
      <c r="WUC55" s="124"/>
      <c r="WUD55" s="125"/>
      <c r="WUH55" s="127"/>
      <c r="WUI55" s="127"/>
      <c r="WUM55" s="128"/>
      <c r="WUP55" s="129"/>
      <c r="WUQ55" s="123"/>
      <c r="WUR55" s="124"/>
      <c r="WUS55" s="125"/>
      <c r="WUW55" s="127"/>
      <c r="WUX55" s="127"/>
      <c r="WVB55" s="128"/>
      <c r="WVE55" s="129"/>
      <c r="WVF55" s="123"/>
      <c r="WVG55" s="124"/>
      <c r="WVH55" s="125"/>
      <c r="WVL55" s="127"/>
      <c r="WVM55" s="127"/>
      <c r="WVQ55" s="128"/>
      <c r="WVT55" s="129"/>
      <c r="WVU55" s="123"/>
      <c r="WVV55" s="124"/>
      <c r="WVW55" s="125"/>
      <c r="WWA55" s="127"/>
      <c r="WWB55" s="127"/>
      <c r="WWF55" s="128"/>
      <c r="WWI55" s="129"/>
      <c r="WWJ55" s="123"/>
      <c r="WWK55" s="124"/>
      <c r="WWL55" s="125"/>
      <c r="WWP55" s="127"/>
      <c r="WWQ55" s="127"/>
      <c r="WWU55" s="128"/>
      <c r="WWX55" s="129"/>
      <c r="WWY55" s="123"/>
      <c r="WWZ55" s="124"/>
      <c r="WXA55" s="125"/>
      <c r="WXE55" s="127"/>
      <c r="WXF55" s="127"/>
      <c r="WXJ55" s="128"/>
      <c r="WXM55" s="129"/>
      <c r="WXN55" s="123"/>
      <c r="WXO55" s="124"/>
      <c r="WXP55" s="125"/>
      <c r="WXT55" s="127"/>
      <c r="WXU55" s="127"/>
      <c r="WXY55" s="128"/>
      <c r="WYB55" s="129"/>
      <c r="WYC55" s="123"/>
      <c r="WYD55" s="124"/>
      <c r="WYE55" s="125"/>
      <c r="WYI55" s="127"/>
      <c r="WYJ55" s="127"/>
      <c r="WYN55" s="128"/>
      <c r="WYQ55" s="129"/>
      <c r="WYR55" s="123"/>
      <c r="WYS55" s="124"/>
      <c r="WYT55" s="125"/>
      <c r="WYX55" s="127"/>
      <c r="WYY55" s="127"/>
      <c r="WZC55" s="128"/>
      <c r="WZF55" s="129"/>
      <c r="WZG55" s="123"/>
      <c r="WZH55" s="124"/>
      <c r="WZI55" s="125"/>
      <c r="WZM55" s="127"/>
      <c r="WZN55" s="127"/>
      <c r="WZR55" s="128"/>
      <c r="WZU55" s="129"/>
      <c r="WZV55" s="123"/>
      <c r="WZW55" s="124"/>
      <c r="WZX55" s="125"/>
      <c r="XAB55" s="127"/>
      <c r="XAC55" s="127"/>
      <c r="XAG55" s="128"/>
      <c r="XAJ55" s="129"/>
      <c r="XAK55" s="123"/>
      <c r="XAL55" s="124"/>
      <c r="XAM55" s="125"/>
      <c r="XAQ55" s="127"/>
      <c r="XAR55" s="127"/>
      <c r="XAV55" s="128"/>
      <c r="XAY55" s="129"/>
      <c r="XAZ55" s="123"/>
      <c r="XBA55" s="124"/>
      <c r="XBB55" s="125"/>
      <c r="XBF55" s="127"/>
      <c r="XBG55" s="127"/>
      <c r="XBK55" s="128"/>
      <c r="XBN55" s="129"/>
      <c r="XBO55" s="123"/>
      <c r="XBP55" s="124"/>
      <c r="XBQ55" s="125"/>
      <c r="XBU55" s="127"/>
      <c r="XBV55" s="127"/>
      <c r="XBZ55" s="128"/>
      <c r="XCC55" s="129"/>
      <c r="XCD55" s="123"/>
      <c r="XCE55" s="124"/>
      <c r="XCF55" s="125"/>
      <c r="XCJ55" s="127"/>
      <c r="XCK55" s="127"/>
      <c r="XCO55" s="128"/>
      <c r="XCR55" s="129"/>
      <c r="XCS55" s="123"/>
      <c r="XCT55" s="124"/>
      <c r="XCU55" s="125"/>
      <c r="XCY55" s="127"/>
      <c r="XCZ55" s="127"/>
      <c r="XDD55" s="128"/>
      <c r="XDG55" s="129"/>
      <c r="XDH55" s="123"/>
      <c r="XDI55" s="124"/>
      <c r="XDJ55" s="125"/>
      <c r="XDN55" s="127"/>
      <c r="XDO55" s="127"/>
      <c r="XDS55" s="128"/>
      <c r="XDV55" s="129"/>
      <c r="XDW55" s="123"/>
      <c r="XDX55" s="124"/>
      <c r="XDY55" s="125"/>
      <c r="XEC55" s="127"/>
      <c r="XED55" s="127"/>
      <c r="XEH55" s="128"/>
      <c r="XEK55" s="129"/>
      <c r="XEL55" s="123"/>
      <c r="XEM55" s="124"/>
      <c r="XEN55" s="125"/>
      <c r="XER55" s="127"/>
      <c r="XES55" s="127"/>
      <c r="XEW55" s="128"/>
      <c r="XEZ55" s="129"/>
      <c r="XFA55" s="123"/>
      <c r="XFB55" s="124"/>
      <c r="XFC55" s="125"/>
    </row>
    <row r="56" spans="1:1023 1027:2048 2052:3072 3075:5118 5122:6143 6147:7167 7170:9213 9217:10238 10242:11262 11265:12288 12292:14333 14337:16383" s="27" customFormat="1" ht="33" customHeight="1" thickTop="1" thickBot="1" x14ac:dyDescent="0.3">
      <c r="A56" s="182" t="s">
        <v>28</v>
      </c>
      <c r="B56" s="96" t="s">
        <v>184</v>
      </c>
      <c r="C56" s="38" t="s">
        <v>77</v>
      </c>
      <c r="D56" s="96" t="s">
        <v>30</v>
      </c>
      <c r="E56" s="39">
        <v>10</v>
      </c>
      <c r="F56" s="14">
        <f>E56/13.17319</f>
        <v>0.75911757137033631</v>
      </c>
      <c r="G56" s="96" t="s">
        <v>20</v>
      </c>
      <c r="H56" s="96" t="s">
        <v>23</v>
      </c>
      <c r="I56" s="153">
        <v>45907</v>
      </c>
      <c r="J56" s="156">
        <f>I56+30</f>
        <v>45937</v>
      </c>
      <c r="K56" s="153">
        <f>J56+90</f>
        <v>46027</v>
      </c>
      <c r="L56" s="197"/>
      <c r="M56" s="198"/>
      <c r="N56" s="192">
        <f>K56+30+300</f>
        <v>46357</v>
      </c>
      <c r="O56" s="204"/>
    </row>
    <row r="57" spans="1:1023 1027:2048 2052:3072 3075:5118 5122:6143 6147:7167 7170:9213 9217:10238 10242:11262 11265:12288 12292:14333 14337:16383" s="27" customFormat="1" ht="33" customHeight="1" thickBot="1" x14ac:dyDescent="0.3">
      <c r="A57" s="180" t="s">
        <v>28</v>
      </c>
      <c r="B57" s="10" t="s">
        <v>185</v>
      </c>
      <c r="C57" s="13" t="s">
        <v>78</v>
      </c>
      <c r="D57" s="10" t="s">
        <v>30</v>
      </c>
      <c r="E57" s="17">
        <v>10</v>
      </c>
      <c r="F57" s="14">
        <f>E57/13.17319</f>
        <v>0.75911757137033631</v>
      </c>
      <c r="G57" s="10" t="s">
        <v>20</v>
      </c>
      <c r="H57" s="10" t="s">
        <v>23</v>
      </c>
      <c r="I57" s="153">
        <v>46272</v>
      </c>
      <c r="J57" s="153">
        <f>I57+30</f>
        <v>46302</v>
      </c>
      <c r="K57" s="153">
        <f>J57+90</f>
        <v>46392</v>
      </c>
      <c r="L57" s="165"/>
      <c r="M57" s="166"/>
      <c r="N57" s="192">
        <f>K57+30+300</f>
        <v>46722</v>
      </c>
      <c r="O57" s="206"/>
    </row>
    <row r="58" spans="1:1023 1027:2048 2052:3072 3075:5118 5122:6143 6147:7167 7170:9213 9217:10238 10242:11262 11265:12288 12292:14333 14337:16383" s="27" customFormat="1" ht="33" customHeight="1" thickBot="1" x14ac:dyDescent="0.3">
      <c r="A58" s="183" t="s">
        <v>28</v>
      </c>
      <c r="B58" s="31" t="s">
        <v>186</v>
      </c>
      <c r="C58" s="41" t="s">
        <v>79</v>
      </c>
      <c r="D58" s="31" t="s">
        <v>30</v>
      </c>
      <c r="E58" s="42">
        <v>2</v>
      </c>
      <c r="F58" s="14">
        <f>E58/13.17319</f>
        <v>0.15182351427406726</v>
      </c>
      <c r="G58" s="31" t="s">
        <v>20</v>
      </c>
      <c r="H58" s="31" t="s">
        <v>23</v>
      </c>
      <c r="I58" s="153">
        <v>46029</v>
      </c>
      <c r="J58" s="158">
        <f>I58+30</f>
        <v>46059</v>
      </c>
      <c r="K58" s="153">
        <f>J58+90</f>
        <v>46149</v>
      </c>
      <c r="L58" s="167"/>
      <c r="M58" s="168"/>
      <c r="N58" s="192">
        <f>K58+30+300</f>
        <v>46479</v>
      </c>
      <c r="O58" s="205"/>
    </row>
    <row r="59" spans="1:1023 1027:2048 2052:3072 3075:5118 5122:6143 6147:7167 7170:9213 9217:10238 10242:11262 11265:12288 12292:14333 14337:16383" s="126" customFormat="1" ht="33" customHeight="1" thickTop="1" thickBot="1" x14ac:dyDescent="0.3">
      <c r="A59" s="124"/>
      <c r="B59" s="124"/>
      <c r="C59" s="125" t="s">
        <v>80</v>
      </c>
      <c r="G59" s="127"/>
      <c r="H59" s="127"/>
      <c r="L59" s="128"/>
      <c r="O59" s="129"/>
      <c r="P59" s="123"/>
      <c r="Q59" s="124"/>
      <c r="R59" s="125"/>
      <c r="V59" s="127"/>
      <c r="W59" s="127"/>
      <c r="AA59" s="128"/>
      <c r="AD59" s="129"/>
      <c r="AE59" s="123"/>
      <c r="AF59" s="124"/>
      <c r="AG59" s="125"/>
      <c r="AK59" s="127"/>
      <c r="AL59" s="127"/>
      <c r="AP59" s="128"/>
      <c r="AS59" s="129"/>
      <c r="AT59" s="123"/>
      <c r="AU59" s="124"/>
      <c r="AV59" s="125"/>
      <c r="AZ59" s="127"/>
      <c r="BA59" s="127"/>
      <c r="BE59" s="128"/>
      <c r="BH59" s="129"/>
      <c r="BI59" s="123"/>
      <c r="BJ59" s="124"/>
      <c r="BK59" s="125"/>
      <c r="BO59" s="127"/>
      <c r="BP59" s="127"/>
      <c r="BT59" s="128"/>
      <c r="BW59" s="129"/>
      <c r="BX59" s="123"/>
      <c r="BY59" s="124"/>
      <c r="BZ59" s="125"/>
      <c r="CD59" s="127"/>
      <c r="CE59" s="127"/>
      <c r="CI59" s="128"/>
      <c r="CL59" s="129"/>
      <c r="CM59" s="123"/>
      <c r="CN59" s="124"/>
      <c r="CO59" s="125"/>
      <c r="CS59" s="127"/>
      <c r="CT59" s="127"/>
      <c r="CX59" s="128"/>
      <c r="DA59" s="129"/>
      <c r="DB59" s="123"/>
      <c r="DC59" s="124"/>
      <c r="DD59" s="125"/>
      <c r="DH59" s="127"/>
      <c r="DI59" s="127"/>
      <c r="DM59" s="128"/>
      <c r="DP59" s="129"/>
      <c r="DQ59" s="123"/>
      <c r="DR59" s="124"/>
      <c r="DS59" s="125"/>
      <c r="DW59" s="127"/>
      <c r="DX59" s="127"/>
      <c r="EB59" s="128"/>
      <c r="EE59" s="129"/>
      <c r="EF59" s="123"/>
      <c r="EG59" s="124"/>
      <c r="EH59" s="125"/>
      <c r="EL59" s="127"/>
      <c r="EM59" s="127"/>
      <c r="EQ59" s="128"/>
      <c r="ET59" s="129"/>
      <c r="EU59" s="123"/>
      <c r="EV59" s="124"/>
      <c r="EW59" s="125"/>
      <c r="FA59" s="127"/>
      <c r="FB59" s="127"/>
      <c r="FF59" s="128"/>
      <c r="FI59" s="129"/>
      <c r="FJ59" s="123"/>
      <c r="FK59" s="124"/>
      <c r="FL59" s="125"/>
      <c r="FP59" s="127"/>
      <c r="FQ59" s="127"/>
      <c r="FU59" s="128"/>
      <c r="FX59" s="129"/>
      <c r="FY59" s="123"/>
      <c r="FZ59" s="124"/>
      <c r="GA59" s="125"/>
      <c r="GE59" s="127"/>
      <c r="GF59" s="127"/>
      <c r="GJ59" s="128"/>
      <c r="GM59" s="129"/>
      <c r="GN59" s="123"/>
      <c r="GO59" s="124"/>
      <c r="GP59" s="125"/>
      <c r="GT59" s="127"/>
      <c r="GU59" s="127"/>
      <c r="GY59" s="128"/>
      <c r="HB59" s="129"/>
      <c r="HC59" s="123"/>
      <c r="HD59" s="124"/>
      <c r="HE59" s="125"/>
      <c r="HI59" s="127"/>
      <c r="HJ59" s="127"/>
      <c r="HN59" s="128"/>
      <c r="HQ59" s="129"/>
      <c r="HR59" s="123"/>
      <c r="HS59" s="124"/>
      <c r="HT59" s="125"/>
      <c r="HX59" s="127"/>
      <c r="HY59" s="127"/>
      <c r="IC59" s="128"/>
      <c r="IF59" s="129"/>
      <c r="IG59" s="123"/>
      <c r="IH59" s="124"/>
      <c r="II59" s="125"/>
      <c r="IM59" s="127"/>
      <c r="IN59" s="127"/>
      <c r="IR59" s="128"/>
      <c r="IU59" s="129"/>
      <c r="IV59" s="123"/>
      <c r="IW59" s="124"/>
      <c r="IX59" s="125"/>
      <c r="JB59" s="127"/>
      <c r="JC59" s="127"/>
      <c r="JG59" s="128"/>
      <c r="JJ59" s="129"/>
      <c r="JK59" s="123"/>
      <c r="JL59" s="124"/>
      <c r="JM59" s="125"/>
      <c r="JQ59" s="127"/>
      <c r="JR59" s="127"/>
      <c r="JV59" s="128"/>
      <c r="JY59" s="129"/>
      <c r="JZ59" s="123"/>
      <c r="KA59" s="124"/>
      <c r="KB59" s="125"/>
      <c r="KF59" s="127"/>
      <c r="KG59" s="127"/>
      <c r="KK59" s="128"/>
      <c r="KN59" s="129"/>
      <c r="KO59" s="123"/>
      <c r="KP59" s="124"/>
      <c r="KQ59" s="125"/>
      <c r="KU59" s="127"/>
      <c r="KV59" s="127"/>
      <c r="KZ59" s="128"/>
      <c r="LC59" s="129"/>
      <c r="LD59" s="123"/>
      <c r="LE59" s="124"/>
      <c r="LF59" s="125"/>
      <c r="LJ59" s="127"/>
      <c r="LK59" s="127"/>
      <c r="LO59" s="128"/>
      <c r="LR59" s="129"/>
      <c r="LS59" s="123"/>
      <c r="LT59" s="124"/>
      <c r="LU59" s="125"/>
      <c r="LY59" s="127"/>
      <c r="LZ59" s="127"/>
      <c r="MD59" s="128"/>
      <c r="MG59" s="129"/>
      <c r="MH59" s="123"/>
      <c r="MI59" s="124"/>
      <c r="MJ59" s="125"/>
      <c r="MN59" s="127"/>
      <c r="MO59" s="127"/>
      <c r="MS59" s="128"/>
      <c r="MV59" s="129"/>
      <c r="MW59" s="123"/>
      <c r="MX59" s="124"/>
      <c r="MY59" s="125"/>
      <c r="NC59" s="127"/>
      <c r="ND59" s="127"/>
      <c r="NH59" s="128"/>
      <c r="NK59" s="129"/>
      <c r="NL59" s="123"/>
      <c r="NM59" s="124"/>
      <c r="NN59" s="125"/>
      <c r="NR59" s="127"/>
      <c r="NS59" s="127"/>
      <c r="NW59" s="128"/>
      <c r="NZ59" s="129"/>
      <c r="OA59" s="123"/>
      <c r="OB59" s="124"/>
      <c r="OC59" s="125"/>
      <c r="OG59" s="127"/>
      <c r="OH59" s="127"/>
      <c r="OL59" s="128"/>
      <c r="OO59" s="129"/>
      <c r="OP59" s="123"/>
      <c r="OQ59" s="124"/>
      <c r="OR59" s="125"/>
      <c r="OV59" s="127"/>
      <c r="OW59" s="127"/>
      <c r="PA59" s="128"/>
      <c r="PD59" s="129"/>
      <c r="PE59" s="123"/>
      <c r="PF59" s="124"/>
      <c r="PG59" s="125"/>
      <c r="PK59" s="127"/>
      <c r="PL59" s="127"/>
      <c r="PP59" s="128"/>
      <c r="PS59" s="129"/>
      <c r="PT59" s="123"/>
      <c r="PU59" s="124"/>
      <c r="PV59" s="125"/>
      <c r="PZ59" s="127"/>
      <c r="QA59" s="127"/>
      <c r="QE59" s="128"/>
      <c r="QH59" s="129"/>
      <c r="QI59" s="123"/>
      <c r="QJ59" s="124"/>
      <c r="QK59" s="125"/>
      <c r="QO59" s="127"/>
      <c r="QP59" s="127"/>
      <c r="QT59" s="128"/>
      <c r="QW59" s="129"/>
      <c r="QX59" s="123"/>
      <c r="QY59" s="124"/>
      <c r="QZ59" s="125"/>
      <c r="RD59" s="127"/>
      <c r="RE59" s="127"/>
      <c r="RI59" s="128"/>
      <c r="RL59" s="129"/>
      <c r="RM59" s="123"/>
      <c r="RN59" s="124"/>
      <c r="RO59" s="125"/>
      <c r="RS59" s="127"/>
      <c r="RT59" s="127"/>
      <c r="RX59" s="128"/>
      <c r="SA59" s="129"/>
      <c r="SB59" s="123"/>
      <c r="SC59" s="124"/>
      <c r="SD59" s="125"/>
      <c r="SH59" s="127"/>
      <c r="SI59" s="127"/>
      <c r="SM59" s="128"/>
      <c r="SP59" s="129"/>
      <c r="SQ59" s="123"/>
      <c r="SR59" s="124"/>
      <c r="SS59" s="125"/>
      <c r="SW59" s="127"/>
      <c r="SX59" s="127"/>
      <c r="TB59" s="128"/>
      <c r="TE59" s="129"/>
      <c r="TF59" s="123"/>
      <c r="TG59" s="124"/>
      <c r="TH59" s="125"/>
      <c r="TL59" s="127"/>
      <c r="TM59" s="127"/>
      <c r="TQ59" s="128"/>
      <c r="TT59" s="129"/>
      <c r="TU59" s="123"/>
      <c r="TV59" s="124"/>
      <c r="TW59" s="125"/>
      <c r="UA59" s="127"/>
      <c r="UB59" s="127"/>
      <c r="UF59" s="128"/>
      <c r="UI59" s="129"/>
      <c r="UJ59" s="123"/>
      <c r="UK59" s="124"/>
      <c r="UL59" s="125"/>
      <c r="UP59" s="127"/>
      <c r="UQ59" s="127"/>
      <c r="UU59" s="128"/>
      <c r="UX59" s="129"/>
      <c r="UY59" s="123"/>
      <c r="UZ59" s="124"/>
      <c r="VA59" s="125"/>
      <c r="VE59" s="127"/>
      <c r="VF59" s="127"/>
      <c r="VJ59" s="128"/>
      <c r="VM59" s="129"/>
      <c r="VN59" s="123"/>
      <c r="VO59" s="124"/>
      <c r="VP59" s="125"/>
      <c r="VT59" s="127"/>
      <c r="VU59" s="127"/>
      <c r="VY59" s="128"/>
      <c r="WB59" s="129"/>
      <c r="WC59" s="123"/>
      <c r="WD59" s="124"/>
      <c r="WE59" s="125"/>
      <c r="WI59" s="127"/>
      <c r="WJ59" s="127"/>
      <c r="WN59" s="128"/>
      <c r="WQ59" s="129"/>
      <c r="WR59" s="123"/>
      <c r="WS59" s="124"/>
      <c r="WT59" s="125"/>
      <c r="WX59" s="127"/>
      <c r="WY59" s="127"/>
      <c r="XC59" s="128"/>
      <c r="XF59" s="129"/>
      <c r="XG59" s="123"/>
      <c r="XH59" s="124"/>
      <c r="XI59" s="125"/>
      <c r="XM59" s="127"/>
      <c r="XN59" s="127"/>
      <c r="XR59" s="128"/>
      <c r="XU59" s="129"/>
      <c r="XV59" s="123"/>
      <c r="XW59" s="124"/>
      <c r="XX59" s="125"/>
      <c r="YB59" s="127"/>
      <c r="YC59" s="127"/>
      <c r="YG59" s="128"/>
      <c r="YJ59" s="129"/>
      <c r="YK59" s="123"/>
      <c r="YL59" s="124"/>
      <c r="YM59" s="125"/>
      <c r="YQ59" s="127"/>
      <c r="YR59" s="127"/>
      <c r="YV59" s="128"/>
      <c r="YY59" s="129"/>
      <c r="YZ59" s="123"/>
      <c r="ZA59" s="124"/>
      <c r="ZB59" s="125"/>
      <c r="ZF59" s="127"/>
      <c r="ZG59" s="127"/>
      <c r="ZK59" s="128"/>
      <c r="ZN59" s="129"/>
      <c r="ZO59" s="123"/>
      <c r="ZP59" s="124"/>
      <c r="ZQ59" s="125"/>
      <c r="ZU59" s="127"/>
      <c r="ZV59" s="127"/>
      <c r="ZZ59" s="128"/>
      <c r="AAC59" s="129"/>
      <c r="AAD59" s="123"/>
      <c r="AAE59" s="124"/>
      <c r="AAF59" s="125"/>
      <c r="AAJ59" s="127"/>
      <c r="AAK59" s="127"/>
      <c r="AAO59" s="128"/>
      <c r="AAR59" s="129"/>
      <c r="AAS59" s="123"/>
      <c r="AAT59" s="124"/>
      <c r="AAU59" s="125"/>
      <c r="AAY59" s="127"/>
      <c r="AAZ59" s="127"/>
      <c r="ABD59" s="128"/>
      <c r="ABG59" s="129"/>
      <c r="ABH59" s="123"/>
      <c r="ABI59" s="124"/>
      <c r="ABJ59" s="125"/>
      <c r="ABN59" s="127"/>
      <c r="ABO59" s="127"/>
      <c r="ABS59" s="128"/>
      <c r="ABV59" s="129"/>
      <c r="ABW59" s="123"/>
      <c r="ABX59" s="124"/>
      <c r="ABY59" s="125"/>
      <c r="ACC59" s="127"/>
      <c r="ACD59" s="127"/>
      <c r="ACH59" s="128"/>
      <c r="ACK59" s="129"/>
      <c r="ACL59" s="123"/>
      <c r="ACM59" s="124"/>
      <c r="ACN59" s="125"/>
      <c r="ACR59" s="127"/>
      <c r="ACS59" s="127"/>
      <c r="ACW59" s="128"/>
      <c r="ACZ59" s="129"/>
      <c r="ADA59" s="123"/>
      <c r="ADB59" s="124"/>
      <c r="ADC59" s="125"/>
      <c r="ADG59" s="127"/>
      <c r="ADH59" s="127"/>
      <c r="ADL59" s="128"/>
      <c r="ADO59" s="129"/>
      <c r="ADP59" s="123"/>
      <c r="ADQ59" s="124"/>
      <c r="ADR59" s="125"/>
      <c r="ADV59" s="127"/>
      <c r="ADW59" s="127"/>
      <c r="AEA59" s="128"/>
      <c r="AED59" s="129"/>
      <c r="AEE59" s="123"/>
      <c r="AEF59" s="124"/>
      <c r="AEG59" s="125"/>
      <c r="AEK59" s="127"/>
      <c r="AEL59" s="127"/>
      <c r="AEP59" s="128"/>
      <c r="AES59" s="129"/>
      <c r="AET59" s="123"/>
      <c r="AEU59" s="124"/>
      <c r="AEV59" s="125"/>
      <c r="AEZ59" s="127"/>
      <c r="AFA59" s="127"/>
      <c r="AFE59" s="128"/>
      <c r="AFH59" s="129"/>
      <c r="AFI59" s="123"/>
      <c r="AFJ59" s="124"/>
      <c r="AFK59" s="125"/>
      <c r="AFO59" s="127"/>
      <c r="AFP59" s="127"/>
      <c r="AFT59" s="128"/>
      <c r="AFW59" s="129"/>
      <c r="AFX59" s="123"/>
      <c r="AFY59" s="124"/>
      <c r="AFZ59" s="125"/>
      <c r="AGD59" s="127"/>
      <c r="AGE59" s="127"/>
      <c r="AGI59" s="128"/>
      <c r="AGL59" s="129"/>
      <c r="AGM59" s="123"/>
      <c r="AGN59" s="124"/>
      <c r="AGO59" s="125"/>
      <c r="AGS59" s="127"/>
      <c r="AGT59" s="127"/>
      <c r="AGX59" s="128"/>
      <c r="AHA59" s="129"/>
      <c r="AHB59" s="123"/>
      <c r="AHC59" s="124"/>
      <c r="AHD59" s="125"/>
      <c r="AHH59" s="127"/>
      <c r="AHI59" s="127"/>
      <c r="AHM59" s="128"/>
      <c r="AHP59" s="129"/>
      <c r="AHQ59" s="123"/>
      <c r="AHR59" s="124"/>
      <c r="AHS59" s="125"/>
      <c r="AHW59" s="127"/>
      <c r="AHX59" s="127"/>
      <c r="AIB59" s="128"/>
      <c r="AIE59" s="129"/>
      <c r="AIF59" s="123"/>
      <c r="AIG59" s="124"/>
      <c r="AIH59" s="125"/>
      <c r="AIL59" s="127"/>
      <c r="AIM59" s="127"/>
      <c r="AIQ59" s="128"/>
      <c r="AIT59" s="129"/>
      <c r="AIU59" s="123"/>
      <c r="AIV59" s="124"/>
      <c r="AIW59" s="125"/>
      <c r="AJA59" s="127"/>
      <c r="AJB59" s="127"/>
      <c r="AJF59" s="128"/>
      <c r="AJI59" s="129"/>
      <c r="AJJ59" s="123"/>
      <c r="AJK59" s="124"/>
      <c r="AJL59" s="125"/>
      <c r="AJP59" s="127"/>
      <c r="AJQ59" s="127"/>
      <c r="AJU59" s="128"/>
      <c r="AJX59" s="129"/>
      <c r="AJY59" s="123"/>
      <c r="AJZ59" s="124"/>
      <c r="AKA59" s="125"/>
      <c r="AKE59" s="127"/>
      <c r="AKF59" s="127"/>
      <c r="AKJ59" s="128"/>
      <c r="AKM59" s="129"/>
      <c r="AKN59" s="123"/>
      <c r="AKO59" s="124"/>
      <c r="AKP59" s="125"/>
      <c r="AKT59" s="127"/>
      <c r="AKU59" s="127"/>
      <c r="AKY59" s="128"/>
      <c r="ALB59" s="129"/>
      <c r="ALC59" s="123"/>
      <c r="ALD59" s="124"/>
      <c r="ALE59" s="125"/>
      <c r="ALI59" s="127"/>
      <c r="ALJ59" s="127"/>
      <c r="ALN59" s="128"/>
      <c r="ALQ59" s="129"/>
      <c r="ALR59" s="123"/>
      <c r="ALS59" s="124"/>
      <c r="ALT59" s="125"/>
      <c r="ALX59" s="127"/>
      <c r="ALY59" s="127"/>
      <c r="AMC59" s="128"/>
      <c r="AMF59" s="129"/>
      <c r="AMG59" s="123"/>
      <c r="AMH59" s="124"/>
      <c r="AMI59" s="125"/>
      <c r="AMM59" s="127"/>
      <c r="AMN59" s="127"/>
      <c r="AMR59" s="128"/>
      <c r="AMU59" s="129"/>
      <c r="AMV59" s="123"/>
      <c r="AMW59" s="124"/>
      <c r="AMX59" s="125"/>
      <c r="ANB59" s="127"/>
      <c r="ANC59" s="127"/>
      <c r="ANG59" s="128"/>
      <c r="ANJ59" s="129"/>
      <c r="ANK59" s="123"/>
      <c r="ANL59" s="124"/>
      <c r="ANM59" s="125"/>
      <c r="ANQ59" s="127"/>
      <c r="ANR59" s="127"/>
      <c r="ANV59" s="128"/>
      <c r="ANY59" s="129"/>
      <c r="ANZ59" s="123"/>
      <c r="AOA59" s="124"/>
      <c r="AOB59" s="125"/>
      <c r="AOF59" s="127"/>
      <c r="AOG59" s="127"/>
      <c r="AOK59" s="128"/>
      <c r="AON59" s="129"/>
      <c r="AOO59" s="123"/>
      <c r="AOP59" s="124"/>
      <c r="AOQ59" s="125"/>
      <c r="AOU59" s="127"/>
      <c r="AOV59" s="127"/>
      <c r="AOZ59" s="128"/>
      <c r="APC59" s="129"/>
      <c r="APD59" s="123"/>
      <c r="APE59" s="124"/>
      <c r="APF59" s="125"/>
      <c r="APJ59" s="127"/>
      <c r="APK59" s="127"/>
      <c r="APO59" s="128"/>
      <c r="APR59" s="129"/>
      <c r="APS59" s="123"/>
      <c r="APT59" s="124"/>
      <c r="APU59" s="125"/>
      <c r="APY59" s="127"/>
      <c r="APZ59" s="127"/>
      <c r="AQD59" s="128"/>
      <c r="AQG59" s="129"/>
      <c r="AQH59" s="123"/>
      <c r="AQI59" s="124"/>
      <c r="AQJ59" s="125"/>
      <c r="AQN59" s="127"/>
      <c r="AQO59" s="127"/>
      <c r="AQS59" s="128"/>
      <c r="AQV59" s="129"/>
      <c r="AQW59" s="123"/>
      <c r="AQX59" s="124"/>
      <c r="AQY59" s="125"/>
      <c r="ARC59" s="127"/>
      <c r="ARD59" s="127"/>
      <c r="ARH59" s="128"/>
      <c r="ARK59" s="129"/>
      <c r="ARL59" s="123"/>
      <c r="ARM59" s="124"/>
      <c r="ARN59" s="125"/>
      <c r="ARR59" s="127"/>
      <c r="ARS59" s="127"/>
      <c r="ARW59" s="128"/>
      <c r="ARZ59" s="129"/>
      <c r="ASA59" s="123"/>
      <c r="ASB59" s="124"/>
      <c r="ASC59" s="125"/>
      <c r="ASG59" s="127"/>
      <c r="ASH59" s="127"/>
      <c r="ASL59" s="128"/>
      <c r="ASO59" s="129"/>
      <c r="ASP59" s="123"/>
      <c r="ASQ59" s="124"/>
      <c r="ASR59" s="125"/>
      <c r="ASV59" s="127"/>
      <c r="ASW59" s="127"/>
      <c r="ATA59" s="128"/>
      <c r="ATD59" s="129"/>
      <c r="ATE59" s="123"/>
      <c r="ATF59" s="124"/>
      <c r="ATG59" s="125"/>
      <c r="ATK59" s="127"/>
      <c r="ATL59" s="127"/>
      <c r="ATP59" s="128"/>
      <c r="ATS59" s="129"/>
      <c r="ATT59" s="123"/>
      <c r="ATU59" s="124"/>
      <c r="ATV59" s="125"/>
      <c r="ATZ59" s="127"/>
      <c r="AUA59" s="127"/>
      <c r="AUE59" s="128"/>
      <c r="AUH59" s="129"/>
      <c r="AUI59" s="123"/>
      <c r="AUJ59" s="124"/>
      <c r="AUK59" s="125"/>
      <c r="AUO59" s="127"/>
      <c r="AUP59" s="127"/>
      <c r="AUT59" s="128"/>
      <c r="AUW59" s="129"/>
      <c r="AUX59" s="123"/>
      <c r="AUY59" s="124"/>
      <c r="AUZ59" s="125"/>
      <c r="AVD59" s="127"/>
      <c r="AVE59" s="127"/>
      <c r="AVI59" s="128"/>
      <c r="AVL59" s="129"/>
      <c r="AVM59" s="123"/>
      <c r="AVN59" s="124"/>
      <c r="AVO59" s="125"/>
      <c r="AVS59" s="127"/>
      <c r="AVT59" s="127"/>
      <c r="AVX59" s="128"/>
      <c r="AWA59" s="129"/>
      <c r="AWB59" s="123"/>
      <c r="AWC59" s="124"/>
      <c r="AWD59" s="125"/>
      <c r="AWH59" s="127"/>
      <c r="AWI59" s="127"/>
      <c r="AWM59" s="128"/>
      <c r="AWP59" s="129"/>
      <c r="AWQ59" s="123"/>
      <c r="AWR59" s="124"/>
      <c r="AWS59" s="125"/>
      <c r="AWW59" s="127"/>
      <c r="AWX59" s="127"/>
      <c r="AXB59" s="128"/>
      <c r="AXE59" s="129"/>
      <c r="AXF59" s="123"/>
      <c r="AXG59" s="124"/>
      <c r="AXH59" s="125"/>
      <c r="AXL59" s="127"/>
      <c r="AXM59" s="127"/>
      <c r="AXQ59" s="128"/>
      <c r="AXT59" s="129"/>
      <c r="AXU59" s="123"/>
      <c r="AXV59" s="124"/>
      <c r="AXW59" s="125"/>
      <c r="AYA59" s="127"/>
      <c r="AYB59" s="127"/>
      <c r="AYF59" s="128"/>
      <c r="AYI59" s="129"/>
      <c r="AYJ59" s="123"/>
      <c r="AYK59" s="124"/>
      <c r="AYL59" s="125"/>
      <c r="AYP59" s="127"/>
      <c r="AYQ59" s="127"/>
      <c r="AYU59" s="128"/>
      <c r="AYX59" s="129"/>
      <c r="AYY59" s="123"/>
      <c r="AYZ59" s="124"/>
      <c r="AZA59" s="125"/>
      <c r="AZE59" s="127"/>
      <c r="AZF59" s="127"/>
      <c r="AZJ59" s="128"/>
      <c r="AZM59" s="129"/>
      <c r="AZN59" s="123"/>
      <c r="AZO59" s="124"/>
      <c r="AZP59" s="125"/>
      <c r="AZT59" s="127"/>
      <c r="AZU59" s="127"/>
      <c r="AZY59" s="128"/>
      <c r="BAB59" s="129"/>
      <c r="BAC59" s="123"/>
      <c r="BAD59" s="124"/>
      <c r="BAE59" s="125"/>
      <c r="BAI59" s="127"/>
      <c r="BAJ59" s="127"/>
      <c r="BAN59" s="128"/>
      <c r="BAQ59" s="129"/>
      <c r="BAR59" s="123"/>
      <c r="BAS59" s="124"/>
      <c r="BAT59" s="125"/>
      <c r="BAX59" s="127"/>
      <c r="BAY59" s="127"/>
      <c r="BBC59" s="128"/>
      <c r="BBF59" s="129"/>
      <c r="BBG59" s="123"/>
      <c r="BBH59" s="124"/>
      <c r="BBI59" s="125"/>
      <c r="BBM59" s="127"/>
      <c r="BBN59" s="127"/>
      <c r="BBR59" s="128"/>
      <c r="BBU59" s="129"/>
      <c r="BBV59" s="123"/>
      <c r="BBW59" s="124"/>
      <c r="BBX59" s="125"/>
      <c r="BCB59" s="127"/>
      <c r="BCC59" s="127"/>
      <c r="BCG59" s="128"/>
      <c r="BCJ59" s="129"/>
      <c r="BCK59" s="123"/>
      <c r="BCL59" s="124"/>
      <c r="BCM59" s="125"/>
      <c r="BCQ59" s="127"/>
      <c r="BCR59" s="127"/>
      <c r="BCV59" s="128"/>
      <c r="BCY59" s="129"/>
      <c r="BCZ59" s="123"/>
      <c r="BDA59" s="124"/>
      <c r="BDB59" s="125"/>
      <c r="BDF59" s="127"/>
      <c r="BDG59" s="127"/>
      <c r="BDK59" s="128"/>
      <c r="BDN59" s="129"/>
      <c r="BDO59" s="123"/>
      <c r="BDP59" s="124"/>
      <c r="BDQ59" s="125"/>
      <c r="BDU59" s="127"/>
      <c r="BDV59" s="127"/>
      <c r="BDZ59" s="128"/>
      <c r="BEC59" s="129"/>
      <c r="BED59" s="123"/>
      <c r="BEE59" s="124"/>
      <c r="BEF59" s="125"/>
      <c r="BEJ59" s="127"/>
      <c r="BEK59" s="127"/>
      <c r="BEO59" s="128"/>
      <c r="BER59" s="129"/>
      <c r="BES59" s="123"/>
      <c r="BET59" s="124"/>
      <c r="BEU59" s="125"/>
      <c r="BEY59" s="127"/>
      <c r="BEZ59" s="127"/>
      <c r="BFD59" s="128"/>
      <c r="BFG59" s="129"/>
      <c r="BFH59" s="123"/>
      <c r="BFI59" s="124"/>
      <c r="BFJ59" s="125"/>
      <c r="BFN59" s="127"/>
      <c r="BFO59" s="127"/>
      <c r="BFS59" s="128"/>
      <c r="BFV59" s="129"/>
      <c r="BFW59" s="123"/>
      <c r="BFX59" s="124"/>
      <c r="BFY59" s="125"/>
      <c r="BGC59" s="127"/>
      <c r="BGD59" s="127"/>
      <c r="BGH59" s="128"/>
      <c r="BGK59" s="129"/>
      <c r="BGL59" s="123"/>
      <c r="BGM59" s="124"/>
      <c r="BGN59" s="125"/>
      <c r="BGR59" s="127"/>
      <c r="BGS59" s="127"/>
      <c r="BGW59" s="128"/>
      <c r="BGZ59" s="129"/>
      <c r="BHA59" s="123"/>
      <c r="BHB59" s="124"/>
      <c r="BHC59" s="125"/>
      <c r="BHG59" s="127"/>
      <c r="BHH59" s="127"/>
      <c r="BHL59" s="128"/>
      <c r="BHO59" s="129"/>
      <c r="BHP59" s="123"/>
      <c r="BHQ59" s="124"/>
      <c r="BHR59" s="125"/>
      <c r="BHV59" s="127"/>
      <c r="BHW59" s="127"/>
      <c r="BIA59" s="128"/>
      <c r="BID59" s="129"/>
      <c r="BIE59" s="123"/>
      <c r="BIF59" s="124"/>
      <c r="BIG59" s="125"/>
      <c r="BIK59" s="127"/>
      <c r="BIL59" s="127"/>
      <c r="BIP59" s="128"/>
      <c r="BIS59" s="129"/>
      <c r="BIT59" s="123"/>
      <c r="BIU59" s="124"/>
      <c r="BIV59" s="125"/>
      <c r="BIZ59" s="127"/>
      <c r="BJA59" s="127"/>
      <c r="BJE59" s="128"/>
      <c r="BJH59" s="129"/>
      <c r="BJI59" s="123"/>
      <c r="BJJ59" s="124"/>
      <c r="BJK59" s="125"/>
      <c r="BJO59" s="127"/>
      <c r="BJP59" s="127"/>
      <c r="BJT59" s="128"/>
      <c r="BJW59" s="129"/>
      <c r="BJX59" s="123"/>
      <c r="BJY59" s="124"/>
      <c r="BJZ59" s="125"/>
      <c r="BKD59" s="127"/>
      <c r="BKE59" s="127"/>
      <c r="BKI59" s="128"/>
      <c r="BKL59" s="129"/>
      <c r="BKM59" s="123"/>
      <c r="BKN59" s="124"/>
      <c r="BKO59" s="125"/>
      <c r="BKS59" s="127"/>
      <c r="BKT59" s="127"/>
      <c r="BKX59" s="128"/>
      <c r="BLA59" s="129"/>
      <c r="BLB59" s="123"/>
      <c r="BLC59" s="124"/>
      <c r="BLD59" s="125"/>
      <c r="BLH59" s="127"/>
      <c r="BLI59" s="127"/>
      <c r="BLM59" s="128"/>
      <c r="BLP59" s="129"/>
      <c r="BLQ59" s="123"/>
      <c r="BLR59" s="124"/>
      <c r="BLS59" s="125"/>
      <c r="BLW59" s="127"/>
      <c r="BLX59" s="127"/>
      <c r="BMB59" s="128"/>
      <c r="BME59" s="129"/>
      <c r="BMF59" s="123"/>
      <c r="BMG59" s="124"/>
      <c r="BMH59" s="125"/>
      <c r="BML59" s="127"/>
      <c r="BMM59" s="127"/>
      <c r="BMQ59" s="128"/>
      <c r="BMT59" s="129"/>
      <c r="BMU59" s="123"/>
      <c r="BMV59" s="124"/>
      <c r="BMW59" s="125"/>
      <c r="BNA59" s="127"/>
      <c r="BNB59" s="127"/>
      <c r="BNF59" s="128"/>
      <c r="BNI59" s="129"/>
      <c r="BNJ59" s="123"/>
      <c r="BNK59" s="124"/>
      <c r="BNL59" s="125"/>
      <c r="BNP59" s="127"/>
      <c r="BNQ59" s="127"/>
      <c r="BNU59" s="128"/>
      <c r="BNX59" s="129"/>
      <c r="BNY59" s="123"/>
      <c r="BNZ59" s="124"/>
      <c r="BOA59" s="125"/>
      <c r="BOE59" s="127"/>
      <c r="BOF59" s="127"/>
      <c r="BOJ59" s="128"/>
      <c r="BOM59" s="129"/>
      <c r="BON59" s="123"/>
      <c r="BOO59" s="124"/>
      <c r="BOP59" s="125"/>
      <c r="BOT59" s="127"/>
      <c r="BOU59" s="127"/>
      <c r="BOY59" s="128"/>
      <c r="BPB59" s="129"/>
      <c r="BPC59" s="123"/>
      <c r="BPD59" s="124"/>
      <c r="BPE59" s="125"/>
      <c r="BPI59" s="127"/>
      <c r="BPJ59" s="127"/>
      <c r="BPN59" s="128"/>
      <c r="BPQ59" s="129"/>
      <c r="BPR59" s="123"/>
      <c r="BPS59" s="124"/>
      <c r="BPT59" s="125"/>
      <c r="BPX59" s="127"/>
      <c r="BPY59" s="127"/>
      <c r="BQC59" s="128"/>
      <c r="BQF59" s="129"/>
      <c r="BQG59" s="123"/>
      <c r="BQH59" s="124"/>
      <c r="BQI59" s="125"/>
      <c r="BQM59" s="127"/>
      <c r="BQN59" s="127"/>
      <c r="BQR59" s="128"/>
      <c r="BQU59" s="129"/>
      <c r="BQV59" s="123"/>
      <c r="BQW59" s="124"/>
      <c r="BQX59" s="125"/>
      <c r="BRB59" s="127"/>
      <c r="BRC59" s="127"/>
      <c r="BRG59" s="128"/>
      <c r="BRJ59" s="129"/>
      <c r="BRK59" s="123"/>
      <c r="BRL59" s="124"/>
      <c r="BRM59" s="125"/>
      <c r="BRQ59" s="127"/>
      <c r="BRR59" s="127"/>
      <c r="BRV59" s="128"/>
      <c r="BRY59" s="129"/>
      <c r="BRZ59" s="123"/>
      <c r="BSA59" s="124"/>
      <c r="BSB59" s="125"/>
      <c r="BSF59" s="127"/>
      <c r="BSG59" s="127"/>
      <c r="BSK59" s="128"/>
      <c r="BSN59" s="129"/>
      <c r="BSO59" s="123"/>
      <c r="BSP59" s="124"/>
      <c r="BSQ59" s="125"/>
      <c r="BSU59" s="127"/>
      <c r="BSV59" s="127"/>
      <c r="BSZ59" s="128"/>
      <c r="BTC59" s="129"/>
      <c r="BTD59" s="123"/>
      <c r="BTE59" s="124"/>
      <c r="BTF59" s="125"/>
      <c r="BTJ59" s="127"/>
      <c r="BTK59" s="127"/>
      <c r="BTO59" s="128"/>
      <c r="BTR59" s="129"/>
      <c r="BTS59" s="123"/>
      <c r="BTT59" s="124"/>
      <c r="BTU59" s="125"/>
      <c r="BTY59" s="127"/>
      <c r="BTZ59" s="127"/>
      <c r="BUD59" s="128"/>
      <c r="BUG59" s="129"/>
      <c r="BUH59" s="123"/>
      <c r="BUI59" s="124"/>
      <c r="BUJ59" s="125"/>
      <c r="BUN59" s="127"/>
      <c r="BUO59" s="127"/>
      <c r="BUS59" s="128"/>
      <c r="BUV59" s="129"/>
      <c r="BUW59" s="123"/>
      <c r="BUX59" s="124"/>
      <c r="BUY59" s="125"/>
      <c r="BVC59" s="127"/>
      <c r="BVD59" s="127"/>
      <c r="BVH59" s="128"/>
      <c r="BVK59" s="129"/>
      <c r="BVL59" s="123"/>
      <c r="BVM59" s="124"/>
      <c r="BVN59" s="125"/>
      <c r="BVR59" s="127"/>
      <c r="BVS59" s="127"/>
      <c r="BVW59" s="128"/>
      <c r="BVZ59" s="129"/>
      <c r="BWA59" s="123"/>
      <c r="BWB59" s="124"/>
      <c r="BWC59" s="125"/>
      <c r="BWG59" s="127"/>
      <c r="BWH59" s="127"/>
      <c r="BWL59" s="128"/>
      <c r="BWO59" s="129"/>
      <c r="BWP59" s="123"/>
      <c r="BWQ59" s="124"/>
      <c r="BWR59" s="125"/>
      <c r="BWV59" s="127"/>
      <c r="BWW59" s="127"/>
      <c r="BXA59" s="128"/>
      <c r="BXD59" s="129"/>
      <c r="BXE59" s="123"/>
      <c r="BXF59" s="124"/>
      <c r="BXG59" s="125"/>
      <c r="BXK59" s="127"/>
      <c r="BXL59" s="127"/>
      <c r="BXP59" s="128"/>
      <c r="BXS59" s="129"/>
      <c r="BXT59" s="123"/>
      <c r="BXU59" s="124"/>
      <c r="BXV59" s="125"/>
      <c r="BXZ59" s="127"/>
      <c r="BYA59" s="127"/>
      <c r="BYE59" s="128"/>
      <c r="BYH59" s="129"/>
      <c r="BYI59" s="123"/>
      <c r="BYJ59" s="124"/>
      <c r="BYK59" s="125"/>
      <c r="BYO59" s="127"/>
      <c r="BYP59" s="127"/>
      <c r="BYT59" s="128"/>
      <c r="BYW59" s="129"/>
      <c r="BYX59" s="123"/>
      <c r="BYY59" s="124"/>
      <c r="BYZ59" s="125"/>
      <c r="BZD59" s="127"/>
      <c r="BZE59" s="127"/>
      <c r="BZI59" s="128"/>
      <c r="BZL59" s="129"/>
      <c r="BZM59" s="123"/>
      <c r="BZN59" s="124"/>
      <c r="BZO59" s="125"/>
      <c r="BZS59" s="127"/>
      <c r="BZT59" s="127"/>
      <c r="BZX59" s="128"/>
      <c r="CAA59" s="129"/>
      <c r="CAB59" s="123"/>
      <c r="CAC59" s="124"/>
      <c r="CAD59" s="125"/>
      <c r="CAH59" s="127"/>
      <c r="CAI59" s="127"/>
      <c r="CAM59" s="128"/>
      <c r="CAP59" s="129"/>
      <c r="CAQ59" s="123"/>
      <c r="CAR59" s="124"/>
      <c r="CAS59" s="125"/>
      <c r="CAW59" s="127"/>
      <c r="CAX59" s="127"/>
      <c r="CBB59" s="128"/>
      <c r="CBE59" s="129"/>
      <c r="CBF59" s="123"/>
      <c r="CBG59" s="124"/>
      <c r="CBH59" s="125"/>
      <c r="CBL59" s="127"/>
      <c r="CBM59" s="127"/>
      <c r="CBQ59" s="128"/>
      <c r="CBT59" s="129"/>
      <c r="CBU59" s="123"/>
      <c r="CBV59" s="124"/>
      <c r="CBW59" s="125"/>
      <c r="CCA59" s="127"/>
      <c r="CCB59" s="127"/>
      <c r="CCF59" s="128"/>
      <c r="CCI59" s="129"/>
      <c r="CCJ59" s="123"/>
      <c r="CCK59" s="124"/>
      <c r="CCL59" s="125"/>
      <c r="CCP59" s="127"/>
      <c r="CCQ59" s="127"/>
      <c r="CCU59" s="128"/>
      <c r="CCX59" s="129"/>
      <c r="CCY59" s="123"/>
      <c r="CCZ59" s="124"/>
      <c r="CDA59" s="125"/>
      <c r="CDE59" s="127"/>
      <c r="CDF59" s="127"/>
      <c r="CDJ59" s="128"/>
      <c r="CDM59" s="129"/>
      <c r="CDN59" s="123"/>
      <c r="CDO59" s="124"/>
      <c r="CDP59" s="125"/>
      <c r="CDT59" s="127"/>
      <c r="CDU59" s="127"/>
      <c r="CDY59" s="128"/>
      <c r="CEB59" s="129"/>
      <c r="CEC59" s="123"/>
      <c r="CED59" s="124"/>
      <c r="CEE59" s="125"/>
      <c r="CEI59" s="127"/>
      <c r="CEJ59" s="127"/>
      <c r="CEN59" s="128"/>
      <c r="CEQ59" s="129"/>
      <c r="CER59" s="123"/>
      <c r="CES59" s="124"/>
      <c r="CET59" s="125"/>
      <c r="CEX59" s="127"/>
      <c r="CEY59" s="127"/>
      <c r="CFC59" s="128"/>
      <c r="CFF59" s="129"/>
      <c r="CFG59" s="123"/>
      <c r="CFH59" s="124"/>
      <c r="CFI59" s="125"/>
      <c r="CFM59" s="127"/>
      <c r="CFN59" s="127"/>
      <c r="CFR59" s="128"/>
      <c r="CFU59" s="129"/>
      <c r="CFV59" s="123"/>
      <c r="CFW59" s="124"/>
      <c r="CFX59" s="125"/>
      <c r="CGB59" s="127"/>
      <c r="CGC59" s="127"/>
      <c r="CGG59" s="128"/>
      <c r="CGJ59" s="129"/>
      <c r="CGK59" s="123"/>
      <c r="CGL59" s="124"/>
      <c r="CGM59" s="125"/>
      <c r="CGQ59" s="127"/>
      <c r="CGR59" s="127"/>
      <c r="CGV59" s="128"/>
      <c r="CGY59" s="129"/>
      <c r="CGZ59" s="123"/>
      <c r="CHA59" s="124"/>
      <c r="CHB59" s="125"/>
      <c r="CHF59" s="127"/>
      <c r="CHG59" s="127"/>
      <c r="CHK59" s="128"/>
      <c r="CHN59" s="129"/>
      <c r="CHO59" s="123"/>
      <c r="CHP59" s="124"/>
      <c r="CHQ59" s="125"/>
      <c r="CHU59" s="127"/>
      <c r="CHV59" s="127"/>
      <c r="CHZ59" s="128"/>
      <c r="CIC59" s="129"/>
      <c r="CID59" s="123"/>
      <c r="CIE59" s="124"/>
      <c r="CIF59" s="125"/>
      <c r="CIJ59" s="127"/>
      <c r="CIK59" s="127"/>
      <c r="CIO59" s="128"/>
      <c r="CIR59" s="129"/>
      <c r="CIS59" s="123"/>
      <c r="CIT59" s="124"/>
      <c r="CIU59" s="125"/>
      <c r="CIY59" s="127"/>
      <c r="CIZ59" s="127"/>
      <c r="CJD59" s="128"/>
      <c r="CJG59" s="129"/>
      <c r="CJH59" s="123"/>
      <c r="CJI59" s="124"/>
      <c r="CJJ59" s="125"/>
      <c r="CJN59" s="127"/>
      <c r="CJO59" s="127"/>
      <c r="CJS59" s="128"/>
      <c r="CJV59" s="129"/>
      <c r="CJW59" s="123"/>
      <c r="CJX59" s="124"/>
      <c r="CJY59" s="125"/>
      <c r="CKC59" s="127"/>
      <c r="CKD59" s="127"/>
      <c r="CKH59" s="128"/>
      <c r="CKK59" s="129"/>
      <c r="CKL59" s="123"/>
      <c r="CKM59" s="124"/>
      <c r="CKN59" s="125"/>
      <c r="CKR59" s="127"/>
      <c r="CKS59" s="127"/>
      <c r="CKW59" s="128"/>
      <c r="CKZ59" s="129"/>
      <c r="CLA59" s="123"/>
      <c r="CLB59" s="124"/>
      <c r="CLC59" s="125"/>
      <c r="CLG59" s="127"/>
      <c r="CLH59" s="127"/>
      <c r="CLL59" s="128"/>
      <c r="CLO59" s="129"/>
      <c r="CLP59" s="123"/>
      <c r="CLQ59" s="124"/>
      <c r="CLR59" s="125"/>
      <c r="CLV59" s="127"/>
      <c r="CLW59" s="127"/>
      <c r="CMA59" s="128"/>
      <c r="CMD59" s="129"/>
      <c r="CME59" s="123"/>
      <c r="CMF59" s="124"/>
      <c r="CMG59" s="125"/>
      <c r="CMK59" s="127"/>
      <c r="CML59" s="127"/>
      <c r="CMP59" s="128"/>
      <c r="CMS59" s="129"/>
      <c r="CMT59" s="123"/>
      <c r="CMU59" s="124"/>
      <c r="CMV59" s="125"/>
      <c r="CMZ59" s="127"/>
      <c r="CNA59" s="127"/>
      <c r="CNE59" s="128"/>
      <c r="CNH59" s="129"/>
      <c r="CNI59" s="123"/>
      <c r="CNJ59" s="124"/>
      <c r="CNK59" s="125"/>
      <c r="CNO59" s="127"/>
      <c r="CNP59" s="127"/>
      <c r="CNT59" s="128"/>
      <c r="CNW59" s="129"/>
      <c r="CNX59" s="123"/>
      <c r="CNY59" s="124"/>
      <c r="CNZ59" s="125"/>
      <c r="COD59" s="127"/>
      <c r="COE59" s="127"/>
      <c r="COI59" s="128"/>
      <c r="COL59" s="129"/>
      <c r="COM59" s="123"/>
      <c r="CON59" s="124"/>
      <c r="COO59" s="125"/>
      <c r="COS59" s="127"/>
      <c r="COT59" s="127"/>
      <c r="COX59" s="128"/>
      <c r="CPA59" s="129"/>
      <c r="CPB59" s="123"/>
      <c r="CPC59" s="124"/>
      <c r="CPD59" s="125"/>
      <c r="CPH59" s="127"/>
      <c r="CPI59" s="127"/>
      <c r="CPM59" s="128"/>
      <c r="CPP59" s="129"/>
      <c r="CPQ59" s="123"/>
      <c r="CPR59" s="124"/>
      <c r="CPS59" s="125"/>
      <c r="CPW59" s="127"/>
      <c r="CPX59" s="127"/>
      <c r="CQB59" s="128"/>
      <c r="CQE59" s="129"/>
      <c r="CQF59" s="123"/>
      <c r="CQG59" s="124"/>
      <c r="CQH59" s="125"/>
      <c r="CQL59" s="127"/>
      <c r="CQM59" s="127"/>
      <c r="CQQ59" s="128"/>
      <c r="CQT59" s="129"/>
      <c r="CQU59" s="123"/>
      <c r="CQV59" s="124"/>
      <c r="CQW59" s="125"/>
      <c r="CRA59" s="127"/>
      <c r="CRB59" s="127"/>
      <c r="CRF59" s="128"/>
      <c r="CRI59" s="129"/>
      <c r="CRJ59" s="123"/>
      <c r="CRK59" s="124"/>
      <c r="CRL59" s="125"/>
      <c r="CRP59" s="127"/>
      <c r="CRQ59" s="127"/>
      <c r="CRU59" s="128"/>
      <c r="CRX59" s="129"/>
      <c r="CRY59" s="123"/>
      <c r="CRZ59" s="124"/>
      <c r="CSA59" s="125"/>
      <c r="CSE59" s="127"/>
      <c r="CSF59" s="127"/>
      <c r="CSJ59" s="128"/>
      <c r="CSM59" s="129"/>
      <c r="CSN59" s="123"/>
      <c r="CSO59" s="124"/>
      <c r="CSP59" s="125"/>
      <c r="CST59" s="127"/>
      <c r="CSU59" s="127"/>
      <c r="CSY59" s="128"/>
      <c r="CTB59" s="129"/>
      <c r="CTC59" s="123"/>
      <c r="CTD59" s="124"/>
      <c r="CTE59" s="125"/>
      <c r="CTI59" s="127"/>
      <c r="CTJ59" s="127"/>
      <c r="CTN59" s="128"/>
      <c r="CTQ59" s="129"/>
      <c r="CTR59" s="123"/>
      <c r="CTS59" s="124"/>
      <c r="CTT59" s="125"/>
      <c r="CTX59" s="127"/>
      <c r="CTY59" s="127"/>
      <c r="CUC59" s="128"/>
      <c r="CUF59" s="129"/>
      <c r="CUG59" s="123"/>
      <c r="CUH59" s="124"/>
      <c r="CUI59" s="125"/>
      <c r="CUM59" s="127"/>
      <c r="CUN59" s="127"/>
      <c r="CUR59" s="128"/>
      <c r="CUU59" s="129"/>
      <c r="CUV59" s="123"/>
      <c r="CUW59" s="124"/>
      <c r="CUX59" s="125"/>
      <c r="CVB59" s="127"/>
      <c r="CVC59" s="127"/>
      <c r="CVG59" s="128"/>
      <c r="CVJ59" s="129"/>
      <c r="CVK59" s="123"/>
      <c r="CVL59" s="124"/>
      <c r="CVM59" s="125"/>
      <c r="CVQ59" s="127"/>
      <c r="CVR59" s="127"/>
      <c r="CVV59" s="128"/>
      <c r="CVY59" s="129"/>
      <c r="CVZ59" s="123"/>
      <c r="CWA59" s="124"/>
      <c r="CWB59" s="125"/>
      <c r="CWF59" s="127"/>
      <c r="CWG59" s="127"/>
      <c r="CWK59" s="128"/>
      <c r="CWN59" s="129"/>
      <c r="CWO59" s="123"/>
      <c r="CWP59" s="124"/>
      <c r="CWQ59" s="125"/>
      <c r="CWU59" s="127"/>
      <c r="CWV59" s="127"/>
      <c r="CWZ59" s="128"/>
      <c r="CXC59" s="129"/>
      <c r="CXD59" s="123"/>
      <c r="CXE59" s="124"/>
      <c r="CXF59" s="125"/>
      <c r="CXJ59" s="127"/>
      <c r="CXK59" s="127"/>
      <c r="CXO59" s="128"/>
      <c r="CXR59" s="129"/>
      <c r="CXS59" s="123"/>
      <c r="CXT59" s="124"/>
      <c r="CXU59" s="125"/>
      <c r="CXY59" s="127"/>
      <c r="CXZ59" s="127"/>
      <c r="CYD59" s="128"/>
      <c r="CYG59" s="129"/>
      <c r="CYH59" s="123"/>
      <c r="CYI59" s="124"/>
      <c r="CYJ59" s="125"/>
      <c r="CYN59" s="127"/>
      <c r="CYO59" s="127"/>
      <c r="CYS59" s="128"/>
      <c r="CYV59" s="129"/>
      <c r="CYW59" s="123"/>
      <c r="CYX59" s="124"/>
      <c r="CYY59" s="125"/>
      <c r="CZC59" s="127"/>
      <c r="CZD59" s="127"/>
      <c r="CZH59" s="128"/>
      <c r="CZK59" s="129"/>
      <c r="CZL59" s="123"/>
      <c r="CZM59" s="124"/>
      <c r="CZN59" s="125"/>
      <c r="CZR59" s="127"/>
      <c r="CZS59" s="127"/>
      <c r="CZW59" s="128"/>
      <c r="CZZ59" s="129"/>
      <c r="DAA59" s="123"/>
      <c r="DAB59" s="124"/>
      <c r="DAC59" s="125"/>
      <c r="DAG59" s="127"/>
      <c r="DAH59" s="127"/>
      <c r="DAL59" s="128"/>
      <c r="DAO59" s="129"/>
      <c r="DAP59" s="123"/>
      <c r="DAQ59" s="124"/>
      <c r="DAR59" s="125"/>
      <c r="DAV59" s="127"/>
      <c r="DAW59" s="127"/>
      <c r="DBA59" s="128"/>
      <c r="DBD59" s="129"/>
      <c r="DBE59" s="123"/>
      <c r="DBF59" s="124"/>
      <c r="DBG59" s="125"/>
      <c r="DBK59" s="127"/>
      <c r="DBL59" s="127"/>
      <c r="DBP59" s="128"/>
      <c r="DBS59" s="129"/>
      <c r="DBT59" s="123"/>
      <c r="DBU59" s="124"/>
      <c r="DBV59" s="125"/>
      <c r="DBZ59" s="127"/>
      <c r="DCA59" s="127"/>
      <c r="DCE59" s="128"/>
      <c r="DCH59" s="129"/>
      <c r="DCI59" s="123"/>
      <c r="DCJ59" s="124"/>
      <c r="DCK59" s="125"/>
      <c r="DCO59" s="127"/>
      <c r="DCP59" s="127"/>
      <c r="DCT59" s="128"/>
      <c r="DCW59" s="129"/>
      <c r="DCX59" s="123"/>
      <c r="DCY59" s="124"/>
      <c r="DCZ59" s="125"/>
      <c r="DDD59" s="127"/>
      <c r="DDE59" s="127"/>
      <c r="DDI59" s="128"/>
      <c r="DDL59" s="129"/>
      <c r="DDM59" s="123"/>
      <c r="DDN59" s="124"/>
      <c r="DDO59" s="125"/>
      <c r="DDS59" s="127"/>
      <c r="DDT59" s="127"/>
      <c r="DDX59" s="128"/>
      <c r="DEA59" s="129"/>
      <c r="DEB59" s="123"/>
      <c r="DEC59" s="124"/>
      <c r="DED59" s="125"/>
      <c r="DEH59" s="127"/>
      <c r="DEI59" s="127"/>
      <c r="DEM59" s="128"/>
      <c r="DEP59" s="129"/>
      <c r="DEQ59" s="123"/>
      <c r="DER59" s="124"/>
      <c r="DES59" s="125"/>
      <c r="DEW59" s="127"/>
      <c r="DEX59" s="127"/>
      <c r="DFB59" s="128"/>
      <c r="DFE59" s="129"/>
      <c r="DFF59" s="123"/>
      <c r="DFG59" s="124"/>
      <c r="DFH59" s="125"/>
      <c r="DFL59" s="127"/>
      <c r="DFM59" s="127"/>
      <c r="DFQ59" s="128"/>
      <c r="DFT59" s="129"/>
      <c r="DFU59" s="123"/>
      <c r="DFV59" s="124"/>
      <c r="DFW59" s="125"/>
      <c r="DGA59" s="127"/>
      <c r="DGB59" s="127"/>
      <c r="DGF59" s="128"/>
      <c r="DGI59" s="129"/>
      <c r="DGJ59" s="123"/>
      <c r="DGK59" s="124"/>
      <c r="DGL59" s="125"/>
      <c r="DGP59" s="127"/>
      <c r="DGQ59" s="127"/>
      <c r="DGU59" s="128"/>
      <c r="DGX59" s="129"/>
      <c r="DGY59" s="123"/>
      <c r="DGZ59" s="124"/>
      <c r="DHA59" s="125"/>
      <c r="DHE59" s="127"/>
      <c r="DHF59" s="127"/>
      <c r="DHJ59" s="128"/>
      <c r="DHM59" s="129"/>
      <c r="DHN59" s="123"/>
      <c r="DHO59" s="124"/>
      <c r="DHP59" s="125"/>
      <c r="DHT59" s="127"/>
      <c r="DHU59" s="127"/>
      <c r="DHY59" s="128"/>
      <c r="DIB59" s="129"/>
      <c r="DIC59" s="123"/>
      <c r="DID59" s="124"/>
      <c r="DIE59" s="125"/>
      <c r="DII59" s="127"/>
      <c r="DIJ59" s="127"/>
      <c r="DIN59" s="128"/>
      <c r="DIQ59" s="129"/>
      <c r="DIR59" s="123"/>
      <c r="DIS59" s="124"/>
      <c r="DIT59" s="125"/>
      <c r="DIX59" s="127"/>
      <c r="DIY59" s="127"/>
      <c r="DJC59" s="128"/>
      <c r="DJF59" s="129"/>
      <c r="DJG59" s="123"/>
      <c r="DJH59" s="124"/>
      <c r="DJI59" s="125"/>
      <c r="DJM59" s="127"/>
      <c r="DJN59" s="127"/>
      <c r="DJR59" s="128"/>
      <c r="DJU59" s="129"/>
      <c r="DJV59" s="123"/>
      <c r="DJW59" s="124"/>
      <c r="DJX59" s="125"/>
      <c r="DKB59" s="127"/>
      <c r="DKC59" s="127"/>
      <c r="DKG59" s="128"/>
      <c r="DKJ59" s="129"/>
      <c r="DKK59" s="123"/>
      <c r="DKL59" s="124"/>
      <c r="DKM59" s="125"/>
      <c r="DKQ59" s="127"/>
      <c r="DKR59" s="127"/>
      <c r="DKV59" s="128"/>
      <c r="DKY59" s="129"/>
      <c r="DKZ59" s="123"/>
      <c r="DLA59" s="124"/>
      <c r="DLB59" s="125"/>
      <c r="DLF59" s="127"/>
      <c r="DLG59" s="127"/>
      <c r="DLK59" s="128"/>
      <c r="DLN59" s="129"/>
      <c r="DLO59" s="123"/>
      <c r="DLP59" s="124"/>
      <c r="DLQ59" s="125"/>
      <c r="DLU59" s="127"/>
      <c r="DLV59" s="127"/>
      <c r="DLZ59" s="128"/>
      <c r="DMC59" s="129"/>
      <c r="DMD59" s="123"/>
      <c r="DME59" s="124"/>
      <c r="DMF59" s="125"/>
      <c r="DMJ59" s="127"/>
      <c r="DMK59" s="127"/>
      <c r="DMO59" s="128"/>
      <c r="DMR59" s="129"/>
      <c r="DMS59" s="123"/>
      <c r="DMT59" s="124"/>
      <c r="DMU59" s="125"/>
      <c r="DMY59" s="127"/>
      <c r="DMZ59" s="127"/>
      <c r="DND59" s="128"/>
      <c r="DNG59" s="129"/>
      <c r="DNH59" s="123"/>
      <c r="DNI59" s="124"/>
      <c r="DNJ59" s="125"/>
      <c r="DNN59" s="127"/>
      <c r="DNO59" s="127"/>
      <c r="DNS59" s="128"/>
      <c r="DNV59" s="129"/>
      <c r="DNW59" s="123"/>
      <c r="DNX59" s="124"/>
      <c r="DNY59" s="125"/>
      <c r="DOC59" s="127"/>
      <c r="DOD59" s="127"/>
      <c r="DOH59" s="128"/>
      <c r="DOK59" s="129"/>
      <c r="DOL59" s="123"/>
      <c r="DOM59" s="124"/>
      <c r="DON59" s="125"/>
      <c r="DOR59" s="127"/>
      <c r="DOS59" s="127"/>
      <c r="DOW59" s="128"/>
      <c r="DOZ59" s="129"/>
      <c r="DPA59" s="123"/>
      <c r="DPB59" s="124"/>
      <c r="DPC59" s="125"/>
      <c r="DPG59" s="127"/>
      <c r="DPH59" s="127"/>
      <c r="DPL59" s="128"/>
      <c r="DPO59" s="129"/>
      <c r="DPP59" s="123"/>
      <c r="DPQ59" s="124"/>
      <c r="DPR59" s="125"/>
      <c r="DPV59" s="127"/>
      <c r="DPW59" s="127"/>
      <c r="DQA59" s="128"/>
      <c r="DQD59" s="129"/>
      <c r="DQE59" s="123"/>
      <c r="DQF59" s="124"/>
      <c r="DQG59" s="125"/>
      <c r="DQK59" s="127"/>
      <c r="DQL59" s="127"/>
      <c r="DQP59" s="128"/>
      <c r="DQS59" s="129"/>
      <c r="DQT59" s="123"/>
      <c r="DQU59" s="124"/>
      <c r="DQV59" s="125"/>
      <c r="DQZ59" s="127"/>
      <c r="DRA59" s="127"/>
      <c r="DRE59" s="128"/>
      <c r="DRH59" s="129"/>
      <c r="DRI59" s="123"/>
      <c r="DRJ59" s="124"/>
      <c r="DRK59" s="125"/>
      <c r="DRO59" s="127"/>
      <c r="DRP59" s="127"/>
      <c r="DRT59" s="128"/>
      <c r="DRW59" s="129"/>
      <c r="DRX59" s="123"/>
      <c r="DRY59" s="124"/>
      <c r="DRZ59" s="125"/>
      <c r="DSD59" s="127"/>
      <c r="DSE59" s="127"/>
      <c r="DSI59" s="128"/>
      <c r="DSL59" s="129"/>
      <c r="DSM59" s="123"/>
      <c r="DSN59" s="124"/>
      <c r="DSO59" s="125"/>
      <c r="DSS59" s="127"/>
      <c r="DST59" s="127"/>
      <c r="DSX59" s="128"/>
      <c r="DTA59" s="129"/>
      <c r="DTB59" s="123"/>
      <c r="DTC59" s="124"/>
      <c r="DTD59" s="125"/>
      <c r="DTH59" s="127"/>
      <c r="DTI59" s="127"/>
      <c r="DTM59" s="128"/>
      <c r="DTP59" s="129"/>
      <c r="DTQ59" s="123"/>
      <c r="DTR59" s="124"/>
      <c r="DTS59" s="125"/>
      <c r="DTW59" s="127"/>
      <c r="DTX59" s="127"/>
      <c r="DUB59" s="128"/>
      <c r="DUE59" s="129"/>
      <c r="DUF59" s="123"/>
      <c r="DUG59" s="124"/>
      <c r="DUH59" s="125"/>
      <c r="DUL59" s="127"/>
      <c r="DUM59" s="127"/>
      <c r="DUQ59" s="128"/>
      <c r="DUT59" s="129"/>
      <c r="DUU59" s="123"/>
      <c r="DUV59" s="124"/>
      <c r="DUW59" s="125"/>
      <c r="DVA59" s="127"/>
      <c r="DVB59" s="127"/>
      <c r="DVF59" s="128"/>
      <c r="DVI59" s="129"/>
      <c r="DVJ59" s="123"/>
      <c r="DVK59" s="124"/>
      <c r="DVL59" s="125"/>
      <c r="DVP59" s="127"/>
      <c r="DVQ59" s="127"/>
      <c r="DVU59" s="128"/>
      <c r="DVX59" s="129"/>
      <c r="DVY59" s="123"/>
      <c r="DVZ59" s="124"/>
      <c r="DWA59" s="125"/>
      <c r="DWE59" s="127"/>
      <c r="DWF59" s="127"/>
      <c r="DWJ59" s="128"/>
      <c r="DWM59" s="129"/>
      <c r="DWN59" s="123"/>
      <c r="DWO59" s="124"/>
      <c r="DWP59" s="125"/>
      <c r="DWT59" s="127"/>
      <c r="DWU59" s="127"/>
      <c r="DWY59" s="128"/>
      <c r="DXB59" s="129"/>
      <c r="DXC59" s="123"/>
      <c r="DXD59" s="124"/>
      <c r="DXE59" s="125"/>
      <c r="DXI59" s="127"/>
      <c r="DXJ59" s="127"/>
      <c r="DXN59" s="128"/>
      <c r="DXQ59" s="129"/>
      <c r="DXR59" s="123"/>
      <c r="DXS59" s="124"/>
      <c r="DXT59" s="125"/>
      <c r="DXX59" s="127"/>
      <c r="DXY59" s="127"/>
      <c r="DYC59" s="128"/>
      <c r="DYF59" s="129"/>
      <c r="DYG59" s="123"/>
      <c r="DYH59" s="124"/>
      <c r="DYI59" s="125"/>
      <c r="DYM59" s="127"/>
      <c r="DYN59" s="127"/>
      <c r="DYR59" s="128"/>
      <c r="DYU59" s="129"/>
      <c r="DYV59" s="123"/>
      <c r="DYW59" s="124"/>
      <c r="DYX59" s="125"/>
      <c r="DZB59" s="127"/>
      <c r="DZC59" s="127"/>
      <c r="DZG59" s="128"/>
      <c r="DZJ59" s="129"/>
      <c r="DZK59" s="123"/>
      <c r="DZL59" s="124"/>
      <c r="DZM59" s="125"/>
      <c r="DZQ59" s="127"/>
      <c r="DZR59" s="127"/>
      <c r="DZV59" s="128"/>
      <c r="DZY59" s="129"/>
      <c r="DZZ59" s="123"/>
      <c r="EAA59" s="124"/>
      <c r="EAB59" s="125"/>
      <c r="EAF59" s="127"/>
      <c r="EAG59" s="127"/>
      <c r="EAK59" s="128"/>
      <c r="EAN59" s="129"/>
      <c r="EAO59" s="123"/>
      <c r="EAP59" s="124"/>
      <c r="EAQ59" s="125"/>
      <c r="EAU59" s="127"/>
      <c r="EAV59" s="127"/>
      <c r="EAZ59" s="128"/>
      <c r="EBC59" s="129"/>
      <c r="EBD59" s="123"/>
      <c r="EBE59" s="124"/>
      <c r="EBF59" s="125"/>
      <c r="EBJ59" s="127"/>
      <c r="EBK59" s="127"/>
      <c r="EBO59" s="128"/>
      <c r="EBR59" s="129"/>
      <c r="EBS59" s="123"/>
      <c r="EBT59" s="124"/>
      <c r="EBU59" s="125"/>
      <c r="EBY59" s="127"/>
      <c r="EBZ59" s="127"/>
      <c r="ECD59" s="128"/>
      <c r="ECG59" s="129"/>
      <c r="ECH59" s="123"/>
      <c r="ECI59" s="124"/>
      <c r="ECJ59" s="125"/>
      <c r="ECN59" s="127"/>
      <c r="ECO59" s="127"/>
      <c r="ECS59" s="128"/>
      <c r="ECV59" s="129"/>
      <c r="ECW59" s="123"/>
      <c r="ECX59" s="124"/>
      <c r="ECY59" s="125"/>
      <c r="EDC59" s="127"/>
      <c r="EDD59" s="127"/>
      <c r="EDH59" s="128"/>
      <c r="EDK59" s="129"/>
      <c r="EDL59" s="123"/>
      <c r="EDM59" s="124"/>
      <c r="EDN59" s="125"/>
      <c r="EDR59" s="127"/>
      <c r="EDS59" s="127"/>
      <c r="EDW59" s="128"/>
      <c r="EDZ59" s="129"/>
      <c r="EEA59" s="123"/>
      <c r="EEB59" s="124"/>
      <c r="EEC59" s="125"/>
      <c r="EEG59" s="127"/>
      <c r="EEH59" s="127"/>
      <c r="EEL59" s="128"/>
      <c r="EEO59" s="129"/>
      <c r="EEP59" s="123"/>
      <c r="EEQ59" s="124"/>
      <c r="EER59" s="125"/>
      <c r="EEV59" s="127"/>
      <c r="EEW59" s="127"/>
      <c r="EFA59" s="128"/>
      <c r="EFD59" s="129"/>
      <c r="EFE59" s="123"/>
      <c r="EFF59" s="124"/>
      <c r="EFG59" s="125"/>
      <c r="EFK59" s="127"/>
      <c r="EFL59" s="127"/>
      <c r="EFP59" s="128"/>
      <c r="EFS59" s="129"/>
      <c r="EFT59" s="123"/>
      <c r="EFU59" s="124"/>
      <c r="EFV59" s="125"/>
      <c r="EFZ59" s="127"/>
      <c r="EGA59" s="127"/>
      <c r="EGE59" s="128"/>
      <c r="EGH59" s="129"/>
      <c r="EGI59" s="123"/>
      <c r="EGJ59" s="124"/>
      <c r="EGK59" s="125"/>
      <c r="EGO59" s="127"/>
      <c r="EGP59" s="127"/>
      <c r="EGT59" s="128"/>
      <c r="EGW59" s="129"/>
      <c r="EGX59" s="123"/>
      <c r="EGY59" s="124"/>
      <c r="EGZ59" s="125"/>
      <c r="EHD59" s="127"/>
      <c r="EHE59" s="127"/>
      <c r="EHI59" s="128"/>
      <c r="EHL59" s="129"/>
      <c r="EHM59" s="123"/>
      <c r="EHN59" s="124"/>
      <c r="EHO59" s="125"/>
      <c r="EHS59" s="127"/>
      <c r="EHT59" s="127"/>
      <c r="EHX59" s="128"/>
      <c r="EIA59" s="129"/>
      <c r="EIB59" s="123"/>
      <c r="EIC59" s="124"/>
      <c r="EID59" s="125"/>
      <c r="EIH59" s="127"/>
      <c r="EII59" s="127"/>
      <c r="EIM59" s="128"/>
      <c r="EIP59" s="129"/>
      <c r="EIQ59" s="123"/>
      <c r="EIR59" s="124"/>
      <c r="EIS59" s="125"/>
      <c r="EIW59" s="127"/>
      <c r="EIX59" s="127"/>
      <c r="EJB59" s="128"/>
      <c r="EJE59" s="129"/>
      <c r="EJF59" s="123"/>
      <c r="EJG59" s="124"/>
      <c r="EJH59" s="125"/>
      <c r="EJL59" s="127"/>
      <c r="EJM59" s="127"/>
      <c r="EJQ59" s="128"/>
      <c r="EJT59" s="129"/>
      <c r="EJU59" s="123"/>
      <c r="EJV59" s="124"/>
      <c r="EJW59" s="125"/>
      <c r="EKA59" s="127"/>
      <c r="EKB59" s="127"/>
      <c r="EKF59" s="128"/>
      <c r="EKI59" s="129"/>
      <c r="EKJ59" s="123"/>
      <c r="EKK59" s="124"/>
      <c r="EKL59" s="125"/>
      <c r="EKP59" s="127"/>
      <c r="EKQ59" s="127"/>
      <c r="EKU59" s="128"/>
      <c r="EKX59" s="129"/>
      <c r="EKY59" s="123"/>
      <c r="EKZ59" s="124"/>
      <c r="ELA59" s="125"/>
      <c r="ELE59" s="127"/>
      <c r="ELF59" s="127"/>
      <c r="ELJ59" s="128"/>
      <c r="ELM59" s="129"/>
      <c r="ELN59" s="123"/>
      <c r="ELO59" s="124"/>
      <c r="ELP59" s="125"/>
      <c r="ELT59" s="127"/>
      <c r="ELU59" s="127"/>
      <c r="ELY59" s="128"/>
      <c r="EMB59" s="129"/>
      <c r="EMC59" s="123"/>
      <c r="EMD59" s="124"/>
      <c r="EME59" s="125"/>
      <c r="EMI59" s="127"/>
      <c r="EMJ59" s="127"/>
      <c r="EMN59" s="128"/>
      <c r="EMQ59" s="129"/>
      <c r="EMR59" s="123"/>
      <c r="EMS59" s="124"/>
      <c r="EMT59" s="125"/>
      <c r="EMX59" s="127"/>
      <c r="EMY59" s="127"/>
      <c r="ENC59" s="128"/>
      <c r="ENF59" s="129"/>
      <c r="ENG59" s="123"/>
      <c r="ENH59" s="124"/>
      <c r="ENI59" s="125"/>
      <c r="ENM59" s="127"/>
      <c r="ENN59" s="127"/>
      <c r="ENR59" s="128"/>
      <c r="ENU59" s="129"/>
      <c r="ENV59" s="123"/>
      <c r="ENW59" s="124"/>
      <c r="ENX59" s="125"/>
      <c r="EOB59" s="127"/>
      <c r="EOC59" s="127"/>
      <c r="EOG59" s="128"/>
      <c r="EOJ59" s="129"/>
      <c r="EOK59" s="123"/>
      <c r="EOL59" s="124"/>
      <c r="EOM59" s="125"/>
      <c r="EOQ59" s="127"/>
      <c r="EOR59" s="127"/>
      <c r="EOV59" s="128"/>
      <c r="EOY59" s="129"/>
      <c r="EOZ59" s="123"/>
      <c r="EPA59" s="124"/>
      <c r="EPB59" s="125"/>
      <c r="EPF59" s="127"/>
      <c r="EPG59" s="127"/>
      <c r="EPK59" s="128"/>
      <c r="EPN59" s="129"/>
      <c r="EPO59" s="123"/>
      <c r="EPP59" s="124"/>
      <c r="EPQ59" s="125"/>
      <c r="EPU59" s="127"/>
      <c r="EPV59" s="127"/>
      <c r="EPZ59" s="128"/>
      <c r="EQC59" s="129"/>
      <c r="EQD59" s="123"/>
      <c r="EQE59" s="124"/>
      <c r="EQF59" s="125"/>
      <c r="EQJ59" s="127"/>
      <c r="EQK59" s="127"/>
      <c r="EQO59" s="128"/>
      <c r="EQR59" s="129"/>
      <c r="EQS59" s="123"/>
      <c r="EQT59" s="124"/>
      <c r="EQU59" s="125"/>
      <c r="EQY59" s="127"/>
      <c r="EQZ59" s="127"/>
      <c r="ERD59" s="128"/>
      <c r="ERG59" s="129"/>
      <c r="ERH59" s="123"/>
      <c r="ERI59" s="124"/>
      <c r="ERJ59" s="125"/>
      <c r="ERN59" s="127"/>
      <c r="ERO59" s="127"/>
      <c r="ERS59" s="128"/>
      <c r="ERV59" s="129"/>
      <c r="ERW59" s="123"/>
      <c r="ERX59" s="124"/>
      <c r="ERY59" s="125"/>
      <c r="ESC59" s="127"/>
      <c r="ESD59" s="127"/>
      <c r="ESH59" s="128"/>
      <c r="ESK59" s="129"/>
      <c r="ESL59" s="123"/>
      <c r="ESM59" s="124"/>
      <c r="ESN59" s="125"/>
      <c r="ESR59" s="127"/>
      <c r="ESS59" s="127"/>
      <c r="ESW59" s="128"/>
      <c r="ESZ59" s="129"/>
      <c r="ETA59" s="123"/>
      <c r="ETB59" s="124"/>
      <c r="ETC59" s="125"/>
      <c r="ETG59" s="127"/>
      <c r="ETH59" s="127"/>
      <c r="ETL59" s="128"/>
      <c r="ETO59" s="129"/>
      <c r="ETP59" s="123"/>
      <c r="ETQ59" s="124"/>
      <c r="ETR59" s="125"/>
      <c r="ETV59" s="127"/>
      <c r="ETW59" s="127"/>
      <c r="EUA59" s="128"/>
      <c r="EUD59" s="129"/>
      <c r="EUE59" s="123"/>
      <c r="EUF59" s="124"/>
      <c r="EUG59" s="125"/>
      <c r="EUK59" s="127"/>
      <c r="EUL59" s="127"/>
      <c r="EUP59" s="128"/>
      <c r="EUS59" s="129"/>
      <c r="EUT59" s="123"/>
      <c r="EUU59" s="124"/>
      <c r="EUV59" s="125"/>
      <c r="EUZ59" s="127"/>
      <c r="EVA59" s="127"/>
      <c r="EVE59" s="128"/>
      <c r="EVH59" s="129"/>
      <c r="EVI59" s="123"/>
      <c r="EVJ59" s="124"/>
      <c r="EVK59" s="125"/>
      <c r="EVO59" s="127"/>
      <c r="EVP59" s="127"/>
      <c r="EVT59" s="128"/>
      <c r="EVW59" s="129"/>
      <c r="EVX59" s="123"/>
      <c r="EVY59" s="124"/>
      <c r="EVZ59" s="125"/>
      <c r="EWD59" s="127"/>
      <c r="EWE59" s="127"/>
      <c r="EWI59" s="128"/>
      <c r="EWL59" s="129"/>
      <c r="EWM59" s="123"/>
      <c r="EWN59" s="124"/>
      <c r="EWO59" s="125"/>
      <c r="EWS59" s="127"/>
      <c r="EWT59" s="127"/>
      <c r="EWX59" s="128"/>
      <c r="EXA59" s="129"/>
      <c r="EXB59" s="123"/>
      <c r="EXC59" s="124"/>
      <c r="EXD59" s="125"/>
      <c r="EXH59" s="127"/>
      <c r="EXI59" s="127"/>
      <c r="EXM59" s="128"/>
      <c r="EXP59" s="129"/>
      <c r="EXQ59" s="123"/>
      <c r="EXR59" s="124"/>
      <c r="EXS59" s="125"/>
      <c r="EXW59" s="127"/>
      <c r="EXX59" s="127"/>
      <c r="EYB59" s="128"/>
      <c r="EYE59" s="129"/>
      <c r="EYF59" s="123"/>
      <c r="EYG59" s="124"/>
      <c r="EYH59" s="125"/>
      <c r="EYL59" s="127"/>
      <c r="EYM59" s="127"/>
      <c r="EYQ59" s="128"/>
      <c r="EYT59" s="129"/>
      <c r="EYU59" s="123"/>
      <c r="EYV59" s="124"/>
      <c r="EYW59" s="125"/>
      <c r="EZA59" s="127"/>
      <c r="EZB59" s="127"/>
      <c r="EZF59" s="128"/>
      <c r="EZI59" s="129"/>
      <c r="EZJ59" s="123"/>
      <c r="EZK59" s="124"/>
      <c r="EZL59" s="125"/>
      <c r="EZP59" s="127"/>
      <c r="EZQ59" s="127"/>
      <c r="EZU59" s="128"/>
      <c r="EZX59" s="129"/>
      <c r="EZY59" s="123"/>
      <c r="EZZ59" s="124"/>
      <c r="FAA59" s="125"/>
      <c r="FAE59" s="127"/>
      <c r="FAF59" s="127"/>
      <c r="FAJ59" s="128"/>
      <c r="FAM59" s="129"/>
      <c r="FAN59" s="123"/>
      <c r="FAO59" s="124"/>
      <c r="FAP59" s="125"/>
      <c r="FAT59" s="127"/>
      <c r="FAU59" s="127"/>
      <c r="FAY59" s="128"/>
      <c r="FBB59" s="129"/>
      <c r="FBC59" s="123"/>
      <c r="FBD59" s="124"/>
      <c r="FBE59" s="125"/>
      <c r="FBI59" s="127"/>
      <c r="FBJ59" s="127"/>
      <c r="FBN59" s="128"/>
      <c r="FBQ59" s="129"/>
      <c r="FBR59" s="123"/>
      <c r="FBS59" s="124"/>
      <c r="FBT59" s="125"/>
      <c r="FBX59" s="127"/>
      <c r="FBY59" s="127"/>
      <c r="FCC59" s="128"/>
      <c r="FCF59" s="129"/>
      <c r="FCG59" s="123"/>
      <c r="FCH59" s="124"/>
      <c r="FCI59" s="125"/>
      <c r="FCM59" s="127"/>
      <c r="FCN59" s="127"/>
      <c r="FCR59" s="128"/>
      <c r="FCU59" s="129"/>
      <c r="FCV59" s="123"/>
      <c r="FCW59" s="124"/>
      <c r="FCX59" s="125"/>
      <c r="FDB59" s="127"/>
      <c r="FDC59" s="127"/>
      <c r="FDG59" s="128"/>
      <c r="FDJ59" s="129"/>
      <c r="FDK59" s="123"/>
      <c r="FDL59" s="124"/>
      <c r="FDM59" s="125"/>
      <c r="FDQ59" s="127"/>
      <c r="FDR59" s="127"/>
      <c r="FDV59" s="128"/>
      <c r="FDY59" s="129"/>
      <c r="FDZ59" s="123"/>
      <c r="FEA59" s="124"/>
      <c r="FEB59" s="125"/>
      <c r="FEF59" s="127"/>
      <c r="FEG59" s="127"/>
      <c r="FEK59" s="128"/>
      <c r="FEN59" s="129"/>
      <c r="FEO59" s="123"/>
      <c r="FEP59" s="124"/>
      <c r="FEQ59" s="125"/>
      <c r="FEU59" s="127"/>
      <c r="FEV59" s="127"/>
      <c r="FEZ59" s="128"/>
      <c r="FFC59" s="129"/>
      <c r="FFD59" s="123"/>
      <c r="FFE59" s="124"/>
      <c r="FFF59" s="125"/>
      <c r="FFJ59" s="127"/>
      <c r="FFK59" s="127"/>
      <c r="FFO59" s="128"/>
      <c r="FFR59" s="129"/>
      <c r="FFS59" s="123"/>
      <c r="FFT59" s="124"/>
      <c r="FFU59" s="125"/>
      <c r="FFY59" s="127"/>
      <c r="FFZ59" s="127"/>
      <c r="FGD59" s="128"/>
      <c r="FGG59" s="129"/>
      <c r="FGH59" s="123"/>
      <c r="FGI59" s="124"/>
      <c r="FGJ59" s="125"/>
      <c r="FGN59" s="127"/>
      <c r="FGO59" s="127"/>
      <c r="FGS59" s="128"/>
      <c r="FGV59" s="129"/>
      <c r="FGW59" s="123"/>
      <c r="FGX59" s="124"/>
      <c r="FGY59" s="125"/>
      <c r="FHC59" s="127"/>
      <c r="FHD59" s="127"/>
      <c r="FHH59" s="128"/>
      <c r="FHK59" s="129"/>
      <c r="FHL59" s="123"/>
      <c r="FHM59" s="124"/>
      <c r="FHN59" s="125"/>
      <c r="FHR59" s="127"/>
      <c r="FHS59" s="127"/>
      <c r="FHW59" s="128"/>
      <c r="FHZ59" s="129"/>
      <c r="FIA59" s="123"/>
      <c r="FIB59" s="124"/>
      <c r="FIC59" s="125"/>
      <c r="FIG59" s="127"/>
      <c r="FIH59" s="127"/>
      <c r="FIL59" s="128"/>
      <c r="FIO59" s="129"/>
      <c r="FIP59" s="123"/>
      <c r="FIQ59" s="124"/>
      <c r="FIR59" s="125"/>
      <c r="FIV59" s="127"/>
      <c r="FIW59" s="127"/>
      <c r="FJA59" s="128"/>
      <c r="FJD59" s="129"/>
      <c r="FJE59" s="123"/>
      <c r="FJF59" s="124"/>
      <c r="FJG59" s="125"/>
      <c r="FJK59" s="127"/>
      <c r="FJL59" s="127"/>
      <c r="FJP59" s="128"/>
      <c r="FJS59" s="129"/>
      <c r="FJT59" s="123"/>
      <c r="FJU59" s="124"/>
      <c r="FJV59" s="125"/>
      <c r="FJZ59" s="127"/>
      <c r="FKA59" s="127"/>
      <c r="FKE59" s="128"/>
      <c r="FKH59" s="129"/>
      <c r="FKI59" s="123"/>
      <c r="FKJ59" s="124"/>
      <c r="FKK59" s="125"/>
      <c r="FKO59" s="127"/>
      <c r="FKP59" s="127"/>
      <c r="FKT59" s="128"/>
      <c r="FKW59" s="129"/>
      <c r="FKX59" s="123"/>
      <c r="FKY59" s="124"/>
      <c r="FKZ59" s="125"/>
      <c r="FLD59" s="127"/>
      <c r="FLE59" s="127"/>
      <c r="FLI59" s="128"/>
      <c r="FLL59" s="129"/>
      <c r="FLM59" s="123"/>
      <c r="FLN59" s="124"/>
      <c r="FLO59" s="125"/>
      <c r="FLS59" s="127"/>
      <c r="FLT59" s="127"/>
      <c r="FLX59" s="128"/>
      <c r="FMA59" s="129"/>
      <c r="FMB59" s="123"/>
      <c r="FMC59" s="124"/>
      <c r="FMD59" s="125"/>
      <c r="FMH59" s="127"/>
      <c r="FMI59" s="127"/>
      <c r="FMM59" s="128"/>
      <c r="FMP59" s="129"/>
      <c r="FMQ59" s="123"/>
      <c r="FMR59" s="124"/>
      <c r="FMS59" s="125"/>
      <c r="FMW59" s="127"/>
      <c r="FMX59" s="127"/>
      <c r="FNB59" s="128"/>
      <c r="FNE59" s="129"/>
      <c r="FNF59" s="123"/>
      <c r="FNG59" s="124"/>
      <c r="FNH59" s="125"/>
      <c r="FNL59" s="127"/>
      <c r="FNM59" s="127"/>
      <c r="FNQ59" s="128"/>
      <c r="FNT59" s="129"/>
      <c r="FNU59" s="123"/>
      <c r="FNV59" s="124"/>
      <c r="FNW59" s="125"/>
      <c r="FOA59" s="127"/>
      <c r="FOB59" s="127"/>
      <c r="FOF59" s="128"/>
      <c r="FOI59" s="129"/>
      <c r="FOJ59" s="123"/>
      <c r="FOK59" s="124"/>
      <c r="FOL59" s="125"/>
      <c r="FOP59" s="127"/>
      <c r="FOQ59" s="127"/>
      <c r="FOU59" s="128"/>
      <c r="FOX59" s="129"/>
      <c r="FOY59" s="123"/>
      <c r="FOZ59" s="124"/>
      <c r="FPA59" s="125"/>
      <c r="FPE59" s="127"/>
      <c r="FPF59" s="127"/>
      <c r="FPJ59" s="128"/>
      <c r="FPM59" s="129"/>
      <c r="FPN59" s="123"/>
      <c r="FPO59" s="124"/>
      <c r="FPP59" s="125"/>
      <c r="FPT59" s="127"/>
      <c r="FPU59" s="127"/>
      <c r="FPY59" s="128"/>
      <c r="FQB59" s="129"/>
      <c r="FQC59" s="123"/>
      <c r="FQD59" s="124"/>
      <c r="FQE59" s="125"/>
      <c r="FQI59" s="127"/>
      <c r="FQJ59" s="127"/>
      <c r="FQN59" s="128"/>
      <c r="FQQ59" s="129"/>
      <c r="FQR59" s="123"/>
      <c r="FQS59" s="124"/>
      <c r="FQT59" s="125"/>
      <c r="FQX59" s="127"/>
      <c r="FQY59" s="127"/>
      <c r="FRC59" s="128"/>
      <c r="FRF59" s="129"/>
      <c r="FRG59" s="123"/>
      <c r="FRH59" s="124"/>
      <c r="FRI59" s="125"/>
      <c r="FRM59" s="127"/>
      <c r="FRN59" s="127"/>
      <c r="FRR59" s="128"/>
      <c r="FRU59" s="129"/>
      <c r="FRV59" s="123"/>
      <c r="FRW59" s="124"/>
      <c r="FRX59" s="125"/>
      <c r="FSB59" s="127"/>
      <c r="FSC59" s="127"/>
      <c r="FSG59" s="128"/>
      <c r="FSJ59" s="129"/>
      <c r="FSK59" s="123"/>
      <c r="FSL59" s="124"/>
      <c r="FSM59" s="125"/>
      <c r="FSQ59" s="127"/>
      <c r="FSR59" s="127"/>
      <c r="FSV59" s="128"/>
      <c r="FSY59" s="129"/>
      <c r="FSZ59" s="123"/>
      <c r="FTA59" s="124"/>
      <c r="FTB59" s="125"/>
      <c r="FTF59" s="127"/>
      <c r="FTG59" s="127"/>
      <c r="FTK59" s="128"/>
      <c r="FTN59" s="129"/>
      <c r="FTO59" s="123"/>
      <c r="FTP59" s="124"/>
      <c r="FTQ59" s="125"/>
      <c r="FTU59" s="127"/>
      <c r="FTV59" s="127"/>
      <c r="FTZ59" s="128"/>
      <c r="FUC59" s="129"/>
      <c r="FUD59" s="123"/>
      <c r="FUE59" s="124"/>
      <c r="FUF59" s="125"/>
      <c r="FUJ59" s="127"/>
      <c r="FUK59" s="127"/>
      <c r="FUO59" s="128"/>
      <c r="FUR59" s="129"/>
      <c r="FUS59" s="123"/>
      <c r="FUT59" s="124"/>
      <c r="FUU59" s="125"/>
      <c r="FUY59" s="127"/>
      <c r="FUZ59" s="127"/>
      <c r="FVD59" s="128"/>
      <c r="FVG59" s="129"/>
      <c r="FVH59" s="123"/>
      <c r="FVI59" s="124"/>
      <c r="FVJ59" s="125"/>
      <c r="FVN59" s="127"/>
      <c r="FVO59" s="127"/>
      <c r="FVS59" s="128"/>
      <c r="FVV59" s="129"/>
      <c r="FVW59" s="123"/>
      <c r="FVX59" s="124"/>
      <c r="FVY59" s="125"/>
      <c r="FWC59" s="127"/>
      <c r="FWD59" s="127"/>
      <c r="FWH59" s="128"/>
      <c r="FWK59" s="129"/>
      <c r="FWL59" s="123"/>
      <c r="FWM59" s="124"/>
      <c r="FWN59" s="125"/>
      <c r="FWR59" s="127"/>
      <c r="FWS59" s="127"/>
      <c r="FWW59" s="128"/>
      <c r="FWZ59" s="129"/>
      <c r="FXA59" s="123"/>
      <c r="FXB59" s="124"/>
      <c r="FXC59" s="125"/>
      <c r="FXG59" s="127"/>
      <c r="FXH59" s="127"/>
      <c r="FXL59" s="128"/>
      <c r="FXO59" s="129"/>
      <c r="FXP59" s="123"/>
      <c r="FXQ59" s="124"/>
      <c r="FXR59" s="125"/>
      <c r="FXV59" s="127"/>
      <c r="FXW59" s="127"/>
      <c r="FYA59" s="128"/>
      <c r="FYD59" s="129"/>
      <c r="FYE59" s="123"/>
      <c r="FYF59" s="124"/>
      <c r="FYG59" s="125"/>
      <c r="FYK59" s="127"/>
      <c r="FYL59" s="127"/>
      <c r="FYP59" s="128"/>
      <c r="FYS59" s="129"/>
      <c r="FYT59" s="123"/>
      <c r="FYU59" s="124"/>
      <c r="FYV59" s="125"/>
      <c r="FYZ59" s="127"/>
      <c r="FZA59" s="127"/>
      <c r="FZE59" s="128"/>
      <c r="FZH59" s="129"/>
      <c r="FZI59" s="123"/>
      <c r="FZJ59" s="124"/>
      <c r="FZK59" s="125"/>
      <c r="FZO59" s="127"/>
      <c r="FZP59" s="127"/>
      <c r="FZT59" s="128"/>
      <c r="FZW59" s="129"/>
      <c r="FZX59" s="123"/>
      <c r="FZY59" s="124"/>
      <c r="FZZ59" s="125"/>
      <c r="GAD59" s="127"/>
      <c r="GAE59" s="127"/>
      <c r="GAI59" s="128"/>
      <c r="GAL59" s="129"/>
      <c r="GAM59" s="123"/>
      <c r="GAN59" s="124"/>
      <c r="GAO59" s="125"/>
      <c r="GAS59" s="127"/>
      <c r="GAT59" s="127"/>
      <c r="GAX59" s="128"/>
      <c r="GBA59" s="129"/>
      <c r="GBB59" s="123"/>
      <c r="GBC59" s="124"/>
      <c r="GBD59" s="125"/>
      <c r="GBH59" s="127"/>
      <c r="GBI59" s="127"/>
      <c r="GBM59" s="128"/>
      <c r="GBP59" s="129"/>
      <c r="GBQ59" s="123"/>
      <c r="GBR59" s="124"/>
      <c r="GBS59" s="125"/>
      <c r="GBW59" s="127"/>
      <c r="GBX59" s="127"/>
      <c r="GCB59" s="128"/>
      <c r="GCE59" s="129"/>
      <c r="GCF59" s="123"/>
      <c r="GCG59" s="124"/>
      <c r="GCH59" s="125"/>
      <c r="GCL59" s="127"/>
      <c r="GCM59" s="127"/>
      <c r="GCQ59" s="128"/>
      <c r="GCT59" s="129"/>
      <c r="GCU59" s="123"/>
      <c r="GCV59" s="124"/>
      <c r="GCW59" s="125"/>
      <c r="GDA59" s="127"/>
      <c r="GDB59" s="127"/>
      <c r="GDF59" s="128"/>
      <c r="GDI59" s="129"/>
      <c r="GDJ59" s="123"/>
      <c r="GDK59" s="124"/>
      <c r="GDL59" s="125"/>
      <c r="GDP59" s="127"/>
      <c r="GDQ59" s="127"/>
      <c r="GDU59" s="128"/>
      <c r="GDX59" s="129"/>
      <c r="GDY59" s="123"/>
      <c r="GDZ59" s="124"/>
      <c r="GEA59" s="125"/>
      <c r="GEE59" s="127"/>
      <c r="GEF59" s="127"/>
      <c r="GEJ59" s="128"/>
      <c r="GEM59" s="129"/>
      <c r="GEN59" s="123"/>
      <c r="GEO59" s="124"/>
      <c r="GEP59" s="125"/>
      <c r="GET59" s="127"/>
      <c r="GEU59" s="127"/>
      <c r="GEY59" s="128"/>
      <c r="GFB59" s="129"/>
      <c r="GFC59" s="123"/>
      <c r="GFD59" s="124"/>
      <c r="GFE59" s="125"/>
      <c r="GFI59" s="127"/>
      <c r="GFJ59" s="127"/>
      <c r="GFN59" s="128"/>
      <c r="GFQ59" s="129"/>
      <c r="GFR59" s="123"/>
      <c r="GFS59" s="124"/>
      <c r="GFT59" s="125"/>
      <c r="GFX59" s="127"/>
      <c r="GFY59" s="127"/>
      <c r="GGC59" s="128"/>
      <c r="GGF59" s="129"/>
      <c r="GGG59" s="123"/>
      <c r="GGH59" s="124"/>
      <c r="GGI59" s="125"/>
      <c r="GGM59" s="127"/>
      <c r="GGN59" s="127"/>
      <c r="GGR59" s="128"/>
      <c r="GGU59" s="129"/>
      <c r="GGV59" s="123"/>
      <c r="GGW59" s="124"/>
      <c r="GGX59" s="125"/>
      <c r="GHB59" s="127"/>
      <c r="GHC59" s="127"/>
      <c r="GHG59" s="128"/>
      <c r="GHJ59" s="129"/>
      <c r="GHK59" s="123"/>
      <c r="GHL59" s="124"/>
      <c r="GHM59" s="125"/>
      <c r="GHQ59" s="127"/>
      <c r="GHR59" s="127"/>
      <c r="GHV59" s="128"/>
      <c r="GHY59" s="129"/>
      <c r="GHZ59" s="123"/>
      <c r="GIA59" s="124"/>
      <c r="GIB59" s="125"/>
      <c r="GIF59" s="127"/>
      <c r="GIG59" s="127"/>
      <c r="GIK59" s="128"/>
      <c r="GIN59" s="129"/>
      <c r="GIO59" s="123"/>
      <c r="GIP59" s="124"/>
      <c r="GIQ59" s="125"/>
      <c r="GIU59" s="127"/>
      <c r="GIV59" s="127"/>
      <c r="GIZ59" s="128"/>
      <c r="GJC59" s="129"/>
      <c r="GJD59" s="123"/>
      <c r="GJE59" s="124"/>
      <c r="GJF59" s="125"/>
      <c r="GJJ59" s="127"/>
      <c r="GJK59" s="127"/>
      <c r="GJO59" s="128"/>
      <c r="GJR59" s="129"/>
      <c r="GJS59" s="123"/>
      <c r="GJT59" s="124"/>
      <c r="GJU59" s="125"/>
      <c r="GJY59" s="127"/>
      <c r="GJZ59" s="127"/>
      <c r="GKD59" s="128"/>
      <c r="GKG59" s="129"/>
      <c r="GKH59" s="123"/>
      <c r="GKI59" s="124"/>
      <c r="GKJ59" s="125"/>
      <c r="GKN59" s="127"/>
      <c r="GKO59" s="127"/>
      <c r="GKS59" s="128"/>
      <c r="GKV59" s="129"/>
      <c r="GKW59" s="123"/>
      <c r="GKX59" s="124"/>
      <c r="GKY59" s="125"/>
      <c r="GLC59" s="127"/>
      <c r="GLD59" s="127"/>
      <c r="GLH59" s="128"/>
      <c r="GLK59" s="129"/>
      <c r="GLL59" s="123"/>
      <c r="GLM59" s="124"/>
      <c r="GLN59" s="125"/>
      <c r="GLR59" s="127"/>
      <c r="GLS59" s="127"/>
      <c r="GLW59" s="128"/>
      <c r="GLZ59" s="129"/>
      <c r="GMA59" s="123"/>
      <c r="GMB59" s="124"/>
      <c r="GMC59" s="125"/>
      <c r="GMG59" s="127"/>
      <c r="GMH59" s="127"/>
      <c r="GML59" s="128"/>
      <c r="GMO59" s="129"/>
      <c r="GMP59" s="123"/>
      <c r="GMQ59" s="124"/>
      <c r="GMR59" s="125"/>
      <c r="GMV59" s="127"/>
      <c r="GMW59" s="127"/>
      <c r="GNA59" s="128"/>
      <c r="GND59" s="129"/>
      <c r="GNE59" s="123"/>
      <c r="GNF59" s="124"/>
      <c r="GNG59" s="125"/>
      <c r="GNK59" s="127"/>
      <c r="GNL59" s="127"/>
      <c r="GNP59" s="128"/>
      <c r="GNS59" s="129"/>
      <c r="GNT59" s="123"/>
      <c r="GNU59" s="124"/>
      <c r="GNV59" s="125"/>
      <c r="GNZ59" s="127"/>
      <c r="GOA59" s="127"/>
      <c r="GOE59" s="128"/>
      <c r="GOH59" s="129"/>
      <c r="GOI59" s="123"/>
      <c r="GOJ59" s="124"/>
      <c r="GOK59" s="125"/>
      <c r="GOO59" s="127"/>
      <c r="GOP59" s="127"/>
      <c r="GOT59" s="128"/>
      <c r="GOW59" s="129"/>
      <c r="GOX59" s="123"/>
      <c r="GOY59" s="124"/>
      <c r="GOZ59" s="125"/>
      <c r="GPD59" s="127"/>
      <c r="GPE59" s="127"/>
      <c r="GPI59" s="128"/>
      <c r="GPL59" s="129"/>
      <c r="GPM59" s="123"/>
      <c r="GPN59" s="124"/>
      <c r="GPO59" s="125"/>
      <c r="GPS59" s="127"/>
      <c r="GPT59" s="127"/>
      <c r="GPX59" s="128"/>
      <c r="GQA59" s="129"/>
      <c r="GQB59" s="123"/>
      <c r="GQC59" s="124"/>
      <c r="GQD59" s="125"/>
      <c r="GQH59" s="127"/>
      <c r="GQI59" s="127"/>
      <c r="GQM59" s="128"/>
      <c r="GQP59" s="129"/>
      <c r="GQQ59" s="123"/>
      <c r="GQR59" s="124"/>
      <c r="GQS59" s="125"/>
      <c r="GQW59" s="127"/>
      <c r="GQX59" s="127"/>
      <c r="GRB59" s="128"/>
      <c r="GRE59" s="129"/>
      <c r="GRF59" s="123"/>
      <c r="GRG59" s="124"/>
      <c r="GRH59" s="125"/>
      <c r="GRL59" s="127"/>
      <c r="GRM59" s="127"/>
      <c r="GRQ59" s="128"/>
      <c r="GRT59" s="129"/>
      <c r="GRU59" s="123"/>
      <c r="GRV59" s="124"/>
      <c r="GRW59" s="125"/>
      <c r="GSA59" s="127"/>
      <c r="GSB59" s="127"/>
      <c r="GSF59" s="128"/>
      <c r="GSI59" s="129"/>
      <c r="GSJ59" s="123"/>
      <c r="GSK59" s="124"/>
      <c r="GSL59" s="125"/>
      <c r="GSP59" s="127"/>
      <c r="GSQ59" s="127"/>
      <c r="GSU59" s="128"/>
      <c r="GSX59" s="129"/>
      <c r="GSY59" s="123"/>
      <c r="GSZ59" s="124"/>
      <c r="GTA59" s="125"/>
      <c r="GTE59" s="127"/>
      <c r="GTF59" s="127"/>
      <c r="GTJ59" s="128"/>
      <c r="GTM59" s="129"/>
      <c r="GTN59" s="123"/>
      <c r="GTO59" s="124"/>
      <c r="GTP59" s="125"/>
      <c r="GTT59" s="127"/>
      <c r="GTU59" s="127"/>
      <c r="GTY59" s="128"/>
      <c r="GUB59" s="129"/>
      <c r="GUC59" s="123"/>
      <c r="GUD59" s="124"/>
      <c r="GUE59" s="125"/>
      <c r="GUI59" s="127"/>
      <c r="GUJ59" s="127"/>
      <c r="GUN59" s="128"/>
      <c r="GUQ59" s="129"/>
      <c r="GUR59" s="123"/>
      <c r="GUS59" s="124"/>
      <c r="GUT59" s="125"/>
      <c r="GUX59" s="127"/>
      <c r="GUY59" s="127"/>
      <c r="GVC59" s="128"/>
      <c r="GVF59" s="129"/>
      <c r="GVG59" s="123"/>
      <c r="GVH59" s="124"/>
      <c r="GVI59" s="125"/>
      <c r="GVM59" s="127"/>
      <c r="GVN59" s="127"/>
      <c r="GVR59" s="128"/>
      <c r="GVU59" s="129"/>
      <c r="GVV59" s="123"/>
      <c r="GVW59" s="124"/>
      <c r="GVX59" s="125"/>
      <c r="GWB59" s="127"/>
      <c r="GWC59" s="127"/>
      <c r="GWG59" s="128"/>
      <c r="GWJ59" s="129"/>
      <c r="GWK59" s="123"/>
      <c r="GWL59" s="124"/>
      <c r="GWM59" s="125"/>
      <c r="GWQ59" s="127"/>
      <c r="GWR59" s="127"/>
      <c r="GWV59" s="128"/>
      <c r="GWY59" s="129"/>
      <c r="GWZ59" s="123"/>
      <c r="GXA59" s="124"/>
      <c r="GXB59" s="125"/>
      <c r="GXF59" s="127"/>
      <c r="GXG59" s="127"/>
      <c r="GXK59" s="128"/>
      <c r="GXN59" s="129"/>
      <c r="GXO59" s="123"/>
      <c r="GXP59" s="124"/>
      <c r="GXQ59" s="125"/>
      <c r="GXU59" s="127"/>
      <c r="GXV59" s="127"/>
      <c r="GXZ59" s="128"/>
      <c r="GYC59" s="129"/>
      <c r="GYD59" s="123"/>
      <c r="GYE59" s="124"/>
      <c r="GYF59" s="125"/>
      <c r="GYJ59" s="127"/>
      <c r="GYK59" s="127"/>
      <c r="GYO59" s="128"/>
      <c r="GYR59" s="129"/>
      <c r="GYS59" s="123"/>
      <c r="GYT59" s="124"/>
      <c r="GYU59" s="125"/>
      <c r="GYY59" s="127"/>
      <c r="GYZ59" s="127"/>
      <c r="GZD59" s="128"/>
      <c r="GZG59" s="129"/>
      <c r="GZH59" s="123"/>
      <c r="GZI59" s="124"/>
      <c r="GZJ59" s="125"/>
      <c r="GZN59" s="127"/>
      <c r="GZO59" s="127"/>
      <c r="GZS59" s="128"/>
      <c r="GZV59" s="129"/>
      <c r="GZW59" s="123"/>
      <c r="GZX59" s="124"/>
      <c r="GZY59" s="125"/>
      <c r="HAC59" s="127"/>
      <c r="HAD59" s="127"/>
      <c r="HAH59" s="128"/>
      <c r="HAK59" s="129"/>
      <c r="HAL59" s="123"/>
      <c r="HAM59" s="124"/>
      <c r="HAN59" s="125"/>
      <c r="HAR59" s="127"/>
      <c r="HAS59" s="127"/>
      <c r="HAW59" s="128"/>
      <c r="HAZ59" s="129"/>
      <c r="HBA59" s="123"/>
      <c r="HBB59" s="124"/>
      <c r="HBC59" s="125"/>
      <c r="HBG59" s="127"/>
      <c r="HBH59" s="127"/>
      <c r="HBL59" s="128"/>
      <c r="HBO59" s="129"/>
      <c r="HBP59" s="123"/>
      <c r="HBQ59" s="124"/>
      <c r="HBR59" s="125"/>
      <c r="HBV59" s="127"/>
      <c r="HBW59" s="127"/>
      <c r="HCA59" s="128"/>
      <c r="HCD59" s="129"/>
      <c r="HCE59" s="123"/>
      <c r="HCF59" s="124"/>
      <c r="HCG59" s="125"/>
      <c r="HCK59" s="127"/>
      <c r="HCL59" s="127"/>
      <c r="HCP59" s="128"/>
      <c r="HCS59" s="129"/>
      <c r="HCT59" s="123"/>
      <c r="HCU59" s="124"/>
      <c r="HCV59" s="125"/>
      <c r="HCZ59" s="127"/>
      <c r="HDA59" s="127"/>
      <c r="HDE59" s="128"/>
      <c r="HDH59" s="129"/>
      <c r="HDI59" s="123"/>
      <c r="HDJ59" s="124"/>
      <c r="HDK59" s="125"/>
      <c r="HDO59" s="127"/>
      <c r="HDP59" s="127"/>
      <c r="HDT59" s="128"/>
      <c r="HDW59" s="129"/>
      <c r="HDX59" s="123"/>
      <c r="HDY59" s="124"/>
      <c r="HDZ59" s="125"/>
      <c r="HED59" s="127"/>
      <c r="HEE59" s="127"/>
      <c r="HEI59" s="128"/>
      <c r="HEL59" s="129"/>
      <c r="HEM59" s="123"/>
      <c r="HEN59" s="124"/>
      <c r="HEO59" s="125"/>
      <c r="HES59" s="127"/>
      <c r="HET59" s="127"/>
      <c r="HEX59" s="128"/>
      <c r="HFA59" s="129"/>
      <c r="HFB59" s="123"/>
      <c r="HFC59" s="124"/>
      <c r="HFD59" s="125"/>
      <c r="HFH59" s="127"/>
      <c r="HFI59" s="127"/>
      <c r="HFM59" s="128"/>
      <c r="HFP59" s="129"/>
      <c r="HFQ59" s="123"/>
      <c r="HFR59" s="124"/>
      <c r="HFS59" s="125"/>
      <c r="HFW59" s="127"/>
      <c r="HFX59" s="127"/>
      <c r="HGB59" s="128"/>
      <c r="HGE59" s="129"/>
      <c r="HGF59" s="123"/>
      <c r="HGG59" s="124"/>
      <c r="HGH59" s="125"/>
      <c r="HGL59" s="127"/>
      <c r="HGM59" s="127"/>
      <c r="HGQ59" s="128"/>
      <c r="HGT59" s="129"/>
      <c r="HGU59" s="123"/>
      <c r="HGV59" s="124"/>
      <c r="HGW59" s="125"/>
      <c r="HHA59" s="127"/>
      <c r="HHB59" s="127"/>
      <c r="HHF59" s="128"/>
      <c r="HHI59" s="129"/>
      <c r="HHJ59" s="123"/>
      <c r="HHK59" s="124"/>
      <c r="HHL59" s="125"/>
      <c r="HHP59" s="127"/>
      <c r="HHQ59" s="127"/>
      <c r="HHU59" s="128"/>
      <c r="HHX59" s="129"/>
      <c r="HHY59" s="123"/>
      <c r="HHZ59" s="124"/>
      <c r="HIA59" s="125"/>
      <c r="HIE59" s="127"/>
      <c r="HIF59" s="127"/>
      <c r="HIJ59" s="128"/>
      <c r="HIM59" s="129"/>
      <c r="HIN59" s="123"/>
      <c r="HIO59" s="124"/>
      <c r="HIP59" s="125"/>
      <c r="HIT59" s="127"/>
      <c r="HIU59" s="127"/>
      <c r="HIY59" s="128"/>
      <c r="HJB59" s="129"/>
      <c r="HJC59" s="123"/>
      <c r="HJD59" s="124"/>
      <c r="HJE59" s="125"/>
      <c r="HJI59" s="127"/>
      <c r="HJJ59" s="127"/>
      <c r="HJN59" s="128"/>
      <c r="HJQ59" s="129"/>
      <c r="HJR59" s="123"/>
      <c r="HJS59" s="124"/>
      <c r="HJT59" s="125"/>
      <c r="HJX59" s="127"/>
      <c r="HJY59" s="127"/>
      <c r="HKC59" s="128"/>
      <c r="HKF59" s="129"/>
      <c r="HKG59" s="123"/>
      <c r="HKH59" s="124"/>
      <c r="HKI59" s="125"/>
      <c r="HKM59" s="127"/>
      <c r="HKN59" s="127"/>
      <c r="HKR59" s="128"/>
      <c r="HKU59" s="129"/>
      <c r="HKV59" s="123"/>
      <c r="HKW59" s="124"/>
      <c r="HKX59" s="125"/>
      <c r="HLB59" s="127"/>
      <c r="HLC59" s="127"/>
      <c r="HLG59" s="128"/>
      <c r="HLJ59" s="129"/>
      <c r="HLK59" s="123"/>
      <c r="HLL59" s="124"/>
      <c r="HLM59" s="125"/>
      <c r="HLQ59" s="127"/>
      <c r="HLR59" s="127"/>
      <c r="HLV59" s="128"/>
      <c r="HLY59" s="129"/>
      <c r="HLZ59" s="123"/>
      <c r="HMA59" s="124"/>
      <c r="HMB59" s="125"/>
      <c r="HMF59" s="127"/>
      <c r="HMG59" s="127"/>
      <c r="HMK59" s="128"/>
      <c r="HMN59" s="129"/>
      <c r="HMO59" s="123"/>
      <c r="HMP59" s="124"/>
      <c r="HMQ59" s="125"/>
      <c r="HMU59" s="127"/>
      <c r="HMV59" s="127"/>
      <c r="HMZ59" s="128"/>
      <c r="HNC59" s="129"/>
      <c r="HND59" s="123"/>
      <c r="HNE59" s="124"/>
      <c r="HNF59" s="125"/>
      <c r="HNJ59" s="127"/>
      <c r="HNK59" s="127"/>
      <c r="HNO59" s="128"/>
      <c r="HNR59" s="129"/>
      <c r="HNS59" s="123"/>
      <c r="HNT59" s="124"/>
      <c r="HNU59" s="125"/>
      <c r="HNY59" s="127"/>
      <c r="HNZ59" s="127"/>
      <c r="HOD59" s="128"/>
      <c r="HOG59" s="129"/>
      <c r="HOH59" s="123"/>
      <c r="HOI59" s="124"/>
      <c r="HOJ59" s="125"/>
      <c r="HON59" s="127"/>
      <c r="HOO59" s="127"/>
      <c r="HOS59" s="128"/>
      <c r="HOV59" s="129"/>
      <c r="HOW59" s="123"/>
      <c r="HOX59" s="124"/>
      <c r="HOY59" s="125"/>
      <c r="HPC59" s="127"/>
      <c r="HPD59" s="127"/>
      <c r="HPH59" s="128"/>
      <c r="HPK59" s="129"/>
      <c r="HPL59" s="123"/>
      <c r="HPM59" s="124"/>
      <c r="HPN59" s="125"/>
      <c r="HPR59" s="127"/>
      <c r="HPS59" s="127"/>
      <c r="HPW59" s="128"/>
      <c r="HPZ59" s="129"/>
      <c r="HQA59" s="123"/>
      <c r="HQB59" s="124"/>
      <c r="HQC59" s="125"/>
      <c r="HQG59" s="127"/>
      <c r="HQH59" s="127"/>
      <c r="HQL59" s="128"/>
      <c r="HQO59" s="129"/>
      <c r="HQP59" s="123"/>
      <c r="HQQ59" s="124"/>
      <c r="HQR59" s="125"/>
      <c r="HQV59" s="127"/>
      <c r="HQW59" s="127"/>
      <c r="HRA59" s="128"/>
      <c r="HRD59" s="129"/>
      <c r="HRE59" s="123"/>
      <c r="HRF59" s="124"/>
      <c r="HRG59" s="125"/>
      <c r="HRK59" s="127"/>
      <c r="HRL59" s="127"/>
      <c r="HRP59" s="128"/>
      <c r="HRS59" s="129"/>
      <c r="HRT59" s="123"/>
      <c r="HRU59" s="124"/>
      <c r="HRV59" s="125"/>
      <c r="HRZ59" s="127"/>
      <c r="HSA59" s="127"/>
      <c r="HSE59" s="128"/>
      <c r="HSH59" s="129"/>
      <c r="HSI59" s="123"/>
      <c r="HSJ59" s="124"/>
      <c r="HSK59" s="125"/>
      <c r="HSO59" s="127"/>
      <c r="HSP59" s="127"/>
      <c r="HST59" s="128"/>
      <c r="HSW59" s="129"/>
      <c r="HSX59" s="123"/>
      <c r="HSY59" s="124"/>
      <c r="HSZ59" s="125"/>
      <c r="HTD59" s="127"/>
      <c r="HTE59" s="127"/>
      <c r="HTI59" s="128"/>
      <c r="HTL59" s="129"/>
      <c r="HTM59" s="123"/>
      <c r="HTN59" s="124"/>
      <c r="HTO59" s="125"/>
      <c r="HTS59" s="127"/>
      <c r="HTT59" s="127"/>
      <c r="HTX59" s="128"/>
      <c r="HUA59" s="129"/>
      <c r="HUB59" s="123"/>
      <c r="HUC59" s="124"/>
      <c r="HUD59" s="125"/>
      <c r="HUH59" s="127"/>
      <c r="HUI59" s="127"/>
      <c r="HUM59" s="128"/>
      <c r="HUP59" s="129"/>
      <c r="HUQ59" s="123"/>
      <c r="HUR59" s="124"/>
      <c r="HUS59" s="125"/>
      <c r="HUW59" s="127"/>
      <c r="HUX59" s="127"/>
      <c r="HVB59" s="128"/>
      <c r="HVE59" s="129"/>
      <c r="HVF59" s="123"/>
      <c r="HVG59" s="124"/>
      <c r="HVH59" s="125"/>
      <c r="HVL59" s="127"/>
      <c r="HVM59" s="127"/>
      <c r="HVQ59" s="128"/>
      <c r="HVT59" s="129"/>
      <c r="HVU59" s="123"/>
      <c r="HVV59" s="124"/>
      <c r="HVW59" s="125"/>
      <c r="HWA59" s="127"/>
      <c r="HWB59" s="127"/>
      <c r="HWF59" s="128"/>
      <c r="HWI59" s="129"/>
      <c r="HWJ59" s="123"/>
      <c r="HWK59" s="124"/>
      <c r="HWL59" s="125"/>
      <c r="HWP59" s="127"/>
      <c r="HWQ59" s="127"/>
      <c r="HWU59" s="128"/>
      <c r="HWX59" s="129"/>
      <c r="HWY59" s="123"/>
      <c r="HWZ59" s="124"/>
      <c r="HXA59" s="125"/>
      <c r="HXE59" s="127"/>
      <c r="HXF59" s="127"/>
      <c r="HXJ59" s="128"/>
      <c r="HXM59" s="129"/>
      <c r="HXN59" s="123"/>
      <c r="HXO59" s="124"/>
      <c r="HXP59" s="125"/>
      <c r="HXT59" s="127"/>
      <c r="HXU59" s="127"/>
      <c r="HXY59" s="128"/>
      <c r="HYB59" s="129"/>
      <c r="HYC59" s="123"/>
      <c r="HYD59" s="124"/>
      <c r="HYE59" s="125"/>
      <c r="HYI59" s="127"/>
      <c r="HYJ59" s="127"/>
      <c r="HYN59" s="128"/>
      <c r="HYQ59" s="129"/>
      <c r="HYR59" s="123"/>
      <c r="HYS59" s="124"/>
      <c r="HYT59" s="125"/>
      <c r="HYX59" s="127"/>
      <c r="HYY59" s="127"/>
      <c r="HZC59" s="128"/>
      <c r="HZF59" s="129"/>
      <c r="HZG59" s="123"/>
      <c r="HZH59" s="124"/>
      <c r="HZI59" s="125"/>
      <c r="HZM59" s="127"/>
      <c r="HZN59" s="127"/>
      <c r="HZR59" s="128"/>
      <c r="HZU59" s="129"/>
      <c r="HZV59" s="123"/>
      <c r="HZW59" s="124"/>
      <c r="HZX59" s="125"/>
      <c r="IAB59" s="127"/>
      <c r="IAC59" s="127"/>
      <c r="IAG59" s="128"/>
      <c r="IAJ59" s="129"/>
      <c r="IAK59" s="123"/>
      <c r="IAL59" s="124"/>
      <c r="IAM59" s="125"/>
      <c r="IAQ59" s="127"/>
      <c r="IAR59" s="127"/>
      <c r="IAV59" s="128"/>
      <c r="IAY59" s="129"/>
      <c r="IAZ59" s="123"/>
      <c r="IBA59" s="124"/>
      <c r="IBB59" s="125"/>
      <c r="IBF59" s="127"/>
      <c r="IBG59" s="127"/>
      <c r="IBK59" s="128"/>
      <c r="IBN59" s="129"/>
      <c r="IBO59" s="123"/>
      <c r="IBP59" s="124"/>
      <c r="IBQ59" s="125"/>
      <c r="IBU59" s="127"/>
      <c r="IBV59" s="127"/>
      <c r="IBZ59" s="128"/>
      <c r="ICC59" s="129"/>
      <c r="ICD59" s="123"/>
      <c r="ICE59" s="124"/>
      <c r="ICF59" s="125"/>
      <c r="ICJ59" s="127"/>
      <c r="ICK59" s="127"/>
      <c r="ICO59" s="128"/>
      <c r="ICR59" s="129"/>
      <c r="ICS59" s="123"/>
      <c r="ICT59" s="124"/>
      <c r="ICU59" s="125"/>
      <c r="ICY59" s="127"/>
      <c r="ICZ59" s="127"/>
      <c r="IDD59" s="128"/>
      <c r="IDG59" s="129"/>
      <c r="IDH59" s="123"/>
      <c r="IDI59" s="124"/>
      <c r="IDJ59" s="125"/>
      <c r="IDN59" s="127"/>
      <c r="IDO59" s="127"/>
      <c r="IDS59" s="128"/>
      <c r="IDV59" s="129"/>
      <c r="IDW59" s="123"/>
      <c r="IDX59" s="124"/>
      <c r="IDY59" s="125"/>
      <c r="IEC59" s="127"/>
      <c r="IED59" s="127"/>
      <c r="IEH59" s="128"/>
      <c r="IEK59" s="129"/>
      <c r="IEL59" s="123"/>
      <c r="IEM59" s="124"/>
      <c r="IEN59" s="125"/>
      <c r="IER59" s="127"/>
      <c r="IES59" s="127"/>
      <c r="IEW59" s="128"/>
      <c r="IEZ59" s="129"/>
      <c r="IFA59" s="123"/>
      <c r="IFB59" s="124"/>
      <c r="IFC59" s="125"/>
      <c r="IFG59" s="127"/>
      <c r="IFH59" s="127"/>
      <c r="IFL59" s="128"/>
      <c r="IFO59" s="129"/>
      <c r="IFP59" s="123"/>
      <c r="IFQ59" s="124"/>
      <c r="IFR59" s="125"/>
      <c r="IFV59" s="127"/>
      <c r="IFW59" s="127"/>
      <c r="IGA59" s="128"/>
      <c r="IGD59" s="129"/>
      <c r="IGE59" s="123"/>
      <c r="IGF59" s="124"/>
      <c r="IGG59" s="125"/>
      <c r="IGK59" s="127"/>
      <c r="IGL59" s="127"/>
      <c r="IGP59" s="128"/>
      <c r="IGS59" s="129"/>
      <c r="IGT59" s="123"/>
      <c r="IGU59" s="124"/>
      <c r="IGV59" s="125"/>
      <c r="IGZ59" s="127"/>
      <c r="IHA59" s="127"/>
      <c r="IHE59" s="128"/>
      <c r="IHH59" s="129"/>
      <c r="IHI59" s="123"/>
      <c r="IHJ59" s="124"/>
      <c r="IHK59" s="125"/>
      <c r="IHO59" s="127"/>
      <c r="IHP59" s="127"/>
      <c r="IHT59" s="128"/>
      <c r="IHW59" s="129"/>
      <c r="IHX59" s="123"/>
      <c r="IHY59" s="124"/>
      <c r="IHZ59" s="125"/>
      <c r="IID59" s="127"/>
      <c r="IIE59" s="127"/>
      <c r="III59" s="128"/>
      <c r="IIL59" s="129"/>
      <c r="IIM59" s="123"/>
      <c r="IIN59" s="124"/>
      <c r="IIO59" s="125"/>
      <c r="IIS59" s="127"/>
      <c r="IIT59" s="127"/>
      <c r="IIX59" s="128"/>
      <c r="IJA59" s="129"/>
      <c r="IJB59" s="123"/>
      <c r="IJC59" s="124"/>
      <c r="IJD59" s="125"/>
      <c r="IJH59" s="127"/>
      <c r="IJI59" s="127"/>
      <c r="IJM59" s="128"/>
      <c r="IJP59" s="129"/>
      <c r="IJQ59" s="123"/>
      <c r="IJR59" s="124"/>
      <c r="IJS59" s="125"/>
      <c r="IJW59" s="127"/>
      <c r="IJX59" s="127"/>
      <c r="IKB59" s="128"/>
      <c r="IKE59" s="129"/>
      <c r="IKF59" s="123"/>
      <c r="IKG59" s="124"/>
      <c r="IKH59" s="125"/>
      <c r="IKL59" s="127"/>
      <c r="IKM59" s="127"/>
      <c r="IKQ59" s="128"/>
      <c r="IKT59" s="129"/>
      <c r="IKU59" s="123"/>
      <c r="IKV59" s="124"/>
      <c r="IKW59" s="125"/>
      <c r="ILA59" s="127"/>
      <c r="ILB59" s="127"/>
      <c r="ILF59" s="128"/>
      <c r="ILI59" s="129"/>
      <c r="ILJ59" s="123"/>
      <c r="ILK59" s="124"/>
      <c r="ILL59" s="125"/>
      <c r="ILP59" s="127"/>
      <c r="ILQ59" s="127"/>
      <c r="ILU59" s="128"/>
      <c r="ILX59" s="129"/>
      <c r="ILY59" s="123"/>
      <c r="ILZ59" s="124"/>
      <c r="IMA59" s="125"/>
      <c r="IME59" s="127"/>
      <c r="IMF59" s="127"/>
      <c r="IMJ59" s="128"/>
      <c r="IMM59" s="129"/>
      <c r="IMN59" s="123"/>
      <c r="IMO59" s="124"/>
      <c r="IMP59" s="125"/>
      <c r="IMT59" s="127"/>
      <c r="IMU59" s="127"/>
      <c r="IMY59" s="128"/>
      <c r="INB59" s="129"/>
      <c r="INC59" s="123"/>
      <c r="IND59" s="124"/>
      <c r="INE59" s="125"/>
      <c r="INI59" s="127"/>
      <c r="INJ59" s="127"/>
      <c r="INN59" s="128"/>
      <c r="INQ59" s="129"/>
      <c r="INR59" s="123"/>
      <c r="INS59" s="124"/>
      <c r="INT59" s="125"/>
      <c r="INX59" s="127"/>
      <c r="INY59" s="127"/>
      <c r="IOC59" s="128"/>
      <c r="IOF59" s="129"/>
      <c r="IOG59" s="123"/>
      <c r="IOH59" s="124"/>
      <c r="IOI59" s="125"/>
      <c r="IOM59" s="127"/>
      <c r="ION59" s="127"/>
      <c r="IOR59" s="128"/>
      <c r="IOU59" s="129"/>
      <c r="IOV59" s="123"/>
      <c r="IOW59" s="124"/>
      <c r="IOX59" s="125"/>
      <c r="IPB59" s="127"/>
      <c r="IPC59" s="127"/>
      <c r="IPG59" s="128"/>
      <c r="IPJ59" s="129"/>
      <c r="IPK59" s="123"/>
      <c r="IPL59" s="124"/>
      <c r="IPM59" s="125"/>
      <c r="IPQ59" s="127"/>
      <c r="IPR59" s="127"/>
      <c r="IPV59" s="128"/>
      <c r="IPY59" s="129"/>
      <c r="IPZ59" s="123"/>
      <c r="IQA59" s="124"/>
      <c r="IQB59" s="125"/>
      <c r="IQF59" s="127"/>
      <c r="IQG59" s="127"/>
      <c r="IQK59" s="128"/>
      <c r="IQN59" s="129"/>
      <c r="IQO59" s="123"/>
      <c r="IQP59" s="124"/>
      <c r="IQQ59" s="125"/>
      <c r="IQU59" s="127"/>
      <c r="IQV59" s="127"/>
      <c r="IQZ59" s="128"/>
      <c r="IRC59" s="129"/>
      <c r="IRD59" s="123"/>
      <c r="IRE59" s="124"/>
      <c r="IRF59" s="125"/>
      <c r="IRJ59" s="127"/>
      <c r="IRK59" s="127"/>
      <c r="IRO59" s="128"/>
      <c r="IRR59" s="129"/>
      <c r="IRS59" s="123"/>
      <c r="IRT59" s="124"/>
      <c r="IRU59" s="125"/>
      <c r="IRY59" s="127"/>
      <c r="IRZ59" s="127"/>
      <c r="ISD59" s="128"/>
      <c r="ISG59" s="129"/>
      <c r="ISH59" s="123"/>
      <c r="ISI59" s="124"/>
      <c r="ISJ59" s="125"/>
      <c r="ISN59" s="127"/>
      <c r="ISO59" s="127"/>
      <c r="ISS59" s="128"/>
      <c r="ISV59" s="129"/>
      <c r="ISW59" s="123"/>
      <c r="ISX59" s="124"/>
      <c r="ISY59" s="125"/>
      <c r="ITC59" s="127"/>
      <c r="ITD59" s="127"/>
      <c r="ITH59" s="128"/>
      <c r="ITK59" s="129"/>
      <c r="ITL59" s="123"/>
      <c r="ITM59" s="124"/>
      <c r="ITN59" s="125"/>
      <c r="ITR59" s="127"/>
      <c r="ITS59" s="127"/>
      <c r="ITW59" s="128"/>
      <c r="ITZ59" s="129"/>
      <c r="IUA59" s="123"/>
      <c r="IUB59" s="124"/>
      <c r="IUC59" s="125"/>
      <c r="IUG59" s="127"/>
      <c r="IUH59" s="127"/>
      <c r="IUL59" s="128"/>
      <c r="IUO59" s="129"/>
      <c r="IUP59" s="123"/>
      <c r="IUQ59" s="124"/>
      <c r="IUR59" s="125"/>
      <c r="IUV59" s="127"/>
      <c r="IUW59" s="127"/>
      <c r="IVA59" s="128"/>
      <c r="IVD59" s="129"/>
      <c r="IVE59" s="123"/>
      <c r="IVF59" s="124"/>
      <c r="IVG59" s="125"/>
      <c r="IVK59" s="127"/>
      <c r="IVL59" s="127"/>
      <c r="IVP59" s="128"/>
      <c r="IVS59" s="129"/>
      <c r="IVT59" s="123"/>
      <c r="IVU59" s="124"/>
      <c r="IVV59" s="125"/>
      <c r="IVZ59" s="127"/>
      <c r="IWA59" s="127"/>
      <c r="IWE59" s="128"/>
      <c r="IWH59" s="129"/>
      <c r="IWI59" s="123"/>
      <c r="IWJ59" s="124"/>
      <c r="IWK59" s="125"/>
      <c r="IWO59" s="127"/>
      <c r="IWP59" s="127"/>
      <c r="IWT59" s="128"/>
      <c r="IWW59" s="129"/>
      <c r="IWX59" s="123"/>
      <c r="IWY59" s="124"/>
      <c r="IWZ59" s="125"/>
      <c r="IXD59" s="127"/>
      <c r="IXE59" s="127"/>
      <c r="IXI59" s="128"/>
      <c r="IXL59" s="129"/>
      <c r="IXM59" s="123"/>
      <c r="IXN59" s="124"/>
      <c r="IXO59" s="125"/>
      <c r="IXS59" s="127"/>
      <c r="IXT59" s="127"/>
      <c r="IXX59" s="128"/>
      <c r="IYA59" s="129"/>
      <c r="IYB59" s="123"/>
      <c r="IYC59" s="124"/>
      <c r="IYD59" s="125"/>
      <c r="IYH59" s="127"/>
      <c r="IYI59" s="127"/>
      <c r="IYM59" s="128"/>
      <c r="IYP59" s="129"/>
      <c r="IYQ59" s="123"/>
      <c r="IYR59" s="124"/>
      <c r="IYS59" s="125"/>
      <c r="IYW59" s="127"/>
      <c r="IYX59" s="127"/>
      <c r="IZB59" s="128"/>
      <c r="IZE59" s="129"/>
      <c r="IZF59" s="123"/>
      <c r="IZG59" s="124"/>
      <c r="IZH59" s="125"/>
      <c r="IZL59" s="127"/>
      <c r="IZM59" s="127"/>
      <c r="IZQ59" s="128"/>
      <c r="IZT59" s="129"/>
      <c r="IZU59" s="123"/>
      <c r="IZV59" s="124"/>
      <c r="IZW59" s="125"/>
      <c r="JAA59" s="127"/>
      <c r="JAB59" s="127"/>
      <c r="JAF59" s="128"/>
      <c r="JAI59" s="129"/>
      <c r="JAJ59" s="123"/>
      <c r="JAK59" s="124"/>
      <c r="JAL59" s="125"/>
      <c r="JAP59" s="127"/>
      <c r="JAQ59" s="127"/>
      <c r="JAU59" s="128"/>
      <c r="JAX59" s="129"/>
      <c r="JAY59" s="123"/>
      <c r="JAZ59" s="124"/>
      <c r="JBA59" s="125"/>
      <c r="JBE59" s="127"/>
      <c r="JBF59" s="127"/>
      <c r="JBJ59" s="128"/>
      <c r="JBM59" s="129"/>
      <c r="JBN59" s="123"/>
      <c r="JBO59" s="124"/>
      <c r="JBP59" s="125"/>
      <c r="JBT59" s="127"/>
      <c r="JBU59" s="127"/>
      <c r="JBY59" s="128"/>
      <c r="JCB59" s="129"/>
      <c r="JCC59" s="123"/>
      <c r="JCD59" s="124"/>
      <c r="JCE59" s="125"/>
      <c r="JCI59" s="127"/>
      <c r="JCJ59" s="127"/>
      <c r="JCN59" s="128"/>
      <c r="JCQ59" s="129"/>
      <c r="JCR59" s="123"/>
      <c r="JCS59" s="124"/>
      <c r="JCT59" s="125"/>
      <c r="JCX59" s="127"/>
      <c r="JCY59" s="127"/>
      <c r="JDC59" s="128"/>
      <c r="JDF59" s="129"/>
      <c r="JDG59" s="123"/>
      <c r="JDH59" s="124"/>
      <c r="JDI59" s="125"/>
      <c r="JDM59" s="127"/>
      <c r="JDN59" s="127"/>
      <c r="JDR59" s="128"/>
      <c r="JDU59" s="129"/>
      <c r="JDV59" s="123"/>
      <c r="JDW59" s="124"/>
      <c r="JDX59" s="125"/>
      <c r="JEB59" s="127"/>
      <c r="JEC59" s="127"/>
      <c r="JEG59" s="128"/>
      <c r="JEJ59" s="129"/>
      <c r="JEK59" s="123"/>
      <c r="JEL59" s="124"/>
      <c r="JEM59" s="125"/>
      <c r="JEQ59" s="127"/>
      <c r="JER59" s="127"/>
      <c r="JEV59" s="128"/>
      <c r="JEY59" s="129"/>
      <c r="JEZ59" s="123"/>
      <c r="JFA59" s="124"/>
      <c r="JFB59" s="125"/>
      <c r="JFF59" s="127"/>
      <c r="JFG59" s="127"/>
      <c r="JFK59" s="128"/>
      <c r="JFN59" s="129"/>
      <c r="JFO59" s="123"/>
      <c r="JFP59" s="124"/>
      <c r="JFQ59" s="125"/>
      <c r="JFU59" s="127"/>
      <c r="JFV59" s="127"/>
      <c r="JFZ59" s="128"/>
      <c r="JGC59" s="129"/>
      <c r="JGD59" s="123"/>
      <c r="JGE59" s="124"/>
      <c r="JGF59" s="125"/>
      <c r="JGJ59" s="127"/>
      <c r="JGK59" s="127"/>
      <c r="JGO59" s="128"/>
      <c r="JGR59" s="129"/>
      <c r="JGS59" s="123"/>
      <c r="JGT59" s="124"/>
      <c r="JGU59" s="125"/>
      <c r="JGY59" s="127"/>
      <c r="JGZ59" s="127"/>
      <c r="JHD59" s="128"/>
      <c r="JHG59" s="129"/>
      <c r="JHH59" s="123"/>
      <c r="JHI59" s="124"/>
      <c r="JHJ59" s="125"/>
      <c r="JHN59" s="127"/>
      <c r="JHO59" s="127"/>
      <c r="JHS59" s="128"/>
      <c r="JHV59" s="129"/>
      <c r="JHW59" s="123"/>
      <c r="JHX59" s="124"/>
      <c r="JHY59" s="125"/>
      <c r="JIC59" s="127"/>
      <c r="JID59" s="127"/>
      <c r="JIH59" s="128"/>
      <c r="JIK59" s="129"/>
      <c r="JIL59" s="123"/>
      <c r="JIM59" s="124"/>
      <c r="JIN59" s="125"/>
      <c r="JIR59" s="127"/>
      <c r="JIS59" s="127"/>
      <c r="JIW59" s="128"/>
      <c r="JIZ59" s="129"/>
      <c r="JJA59" s="123"/>
      <c r="JJB59" s="124"/>
      <c r="JJC59" s="125"/>
      <c r="JJG59" s="127"/>
      <c r="JJH59" s="127"/>
      <c r="JJL59" s="128"/>
      <c r="JJO59" s="129"/>
      <c r="JJP59" s="123"/>
      <c r="JJQ59" s="124"/>
      <c r="JJR59" s="125"/>
      <c r="JJV59" s="127"/>
      <c r="JJW59" s="127"/>
      <c r="JKA59" s="128"/>
      <c r="JKD59" s="129"/>
      <c r="JKE59" s="123"/>
      <c r="JKF59" s="124"/>
      <c r="JKG59" s="125"/>
      <c r="JKK59" s="127"/>
      <c r="JKL59" s="127"/>
      <c r="JKP59" s="128"/>
      <c r="JKS59" s="129"/>
      <c r="JKT59" s="123"/>
      <c r="JKU59" s="124"/>
      <c r="JKV59" s="125"/>
      <c r="JKZ59" s="127"/>
      <c r="JLA59" s="127"/>
      <c r="JLE59" s="128"/>
      <c r="JLH59" s="129"/>
      <c r="JLI59" s="123"/>
      <c r="JLJ59" s="124"/>
      <c r="JLK59" s="125"/>
      <c r="JLO59" s="127"/>
      <c r="JLP59" s="127"/>
      <c r="JLT59" s="128"/>
      <c r="JLW59" s="129"/>
      <c r="JLX59" s="123"/>
      <c r="JLY59" s="124"/>
      <c r="JLZ59" s="125"/>
      <c r="JMD59" s="127"/>
      <c r="JME59" s="127"/>
      <c r="JMI59" s="128"/>
      <c r="JML59" s="129"/>
      <c r="JMM59" s="123"/>
      <c r="JMN59" s="124"/>
      <c r="JMO59" s="125"/>
      <c r="JMS59" s="127"/>
      <c r="JMT59" s="127"/>
      <c r="JMX59" s="128"/>
      <c r="JNA59" s="129"/>
      <c r="JNB59" s="123"/>
      <c r="JNC59" s="124"/>
      <c r="JND59" s="125"/>
      <c r="JNH59" s="127"/>
      <c r="JNI59" s="127"/>
      <c r="JNM59" s="128"/>
      <c r="JNP59" s="129"/>
      <c r="JNQ59" s="123"/>
      <c r="JNR59" s="124"/>
      <c r="JNS59" s="125"/>
      <c r="JNW59" s="127"/>
      <c r="JNX59" s="127"/>
      <c r="JOB59" s="128"/>
      <c r="JOE59" s="129"/>
      <c r="JOF59" s="123"/>
      <c r="JOG59" s="124"/>
      <c r="JOH59" s="125"/>
      <c r="JOL59" s="127"/>
      <c r="JOM59" s="127"/>
      <c r="JOQ59" s="128"/>
      <c r="JOT59" s="129"/>
      <c r="JOU59" s="123"/>
      <c r="JOV59" s="124"/>
      <c r="JOW59" s="125"/>
      <c r="JPA59" s="127"/>
      <c r="JPB59" s="127"/>
      <c r="JPF59" s="128"/>
      <c r="JPI59" s="129"/>
      <c r="JPJ59" s="123"/>
      <c r="JPK59" s="124"/>
      <c r="JPL59" s="125"/>
      <c r="JPP59" s="127"/>
      <c r="JPQ59" s="127"/>
      <c r="JPU59" s="128"/>
      <c r="JPX59" s="129"/>
      <c r="JPY59" s="123"/>
      <c r="JPZ59" s="124"/>
      <c r="JQA59" s="125"/>
      <c r="JQE59" s="127"/>
      <c r="JQF59" s="127"/>
      <c r="JQJ59" s="128"/>
      <c r="JQM59" s="129"/>
      <c r="JQN59" s="123"/>
      <c r="JQO59" s="124"/>
      <c r="JQP59" s="125"/>
      <c r="JQT59" s="127"/>
      <c r="JQU59" s="127"/>
      <c r="JQY59" s="128"/>
      <c r="JRB59" s="129"/>
      <c r="JRC59" s="123"/>
      <c r="JRD59" s="124"/>
      <c r="JRE59" s="125"/>
      <c r="JRI59" s="127"/>
      <c r="JRJ59" s="127"/>
      <c r="JRN59" s="128"/>
      <c r="JRQ59" s="129"/>
      <c r="JRR59" s="123"/>
      <c r="JRS59" s="124"/>
      <c r="JRT59" s="125"/>
      <c r="JRX59" s="127"/>
      <c r="JRY59" s="127"/>
      <c r="JSC59" s="128"/>
      <c r="JSF59" s="129"/>
      <c r="JSG59" s="123"/>
      <c r="JSH59" s="124"/>
      <c r="JSI59" s="125"/>
      <c r="JSM59" s="127"/>
      <c r="JSN59" s="127"/>
      <c r="JSR59" s="128"/>
      <c r="JSU59" s="129"/>
      <c r="JSV59" s="123"/>
      <c r="JSW59" s="124"/>
      <c r="JSX59" s="125"/>
      <c r="JTB59" s="127"/>
      <c r="JTC59" s="127"/>
      <c r="JTG59" s="128"/>
      <c r="JTJ59" s="129"/>
      <c r="JTK59" s="123"/>
      <c r="JTL59" s="124"/>
      <c r="JTM59" s="125"/>
      <c r="JTQ59" s="127"/>
      <c r="JTR59" s="127"/>
      <c r="JTV59" s="128"/>
      <c r="JTY59" s="129"/>
      <c r="JTZ59" s="123"/>
      <c r="JUA59" s="124"/>
      <c r="JUB59" s="125"/>
      <c r="JUF59" s="127"/>
      <c r="JUG59" s="127"/>
      <c r="JUK59" s="128"/>
      <c r="JUN59" s="129"/>
      <c r="JUO59" s="123"/>
      <c r="JUP59" s="124"/>
      <c r="JUQ59" s="125"/>
      <c r="JUU59" s="127"/>
      <c r="JUV59" s="127"/>
      <c r="JUZ59" s="128"/>
      <c r="JVC59" s="129"/>
      <c r="JVD59" s="123"/>
      <c r="JVE59" s="124"/>
      <c r="JVF59" s="125"/>
      <c r="JVJ59" s="127"/>
      <c r="JVK59" s="127"/>
      <c r="JVO59" s="128"/>
      <c r="JVR59" s="129"/>
      <c r="JVS59" s="123"/>
      <c r="JVT59" s="124"/>
      <c r="JVU59" s="125"/>
      <c r="JVY59" s="127"/>
      <c r="JVZ59" s="127"/>
      <c r="JWD59" s="128"/>
      <c r="JWG59" s="129"/>
      <c r="JWH59" s="123"/>
      <c r="JWI59" s="124"/>
      <c r="JWJ59" s="125"/>
      <c r="JWN59" s="127"/>
      <c r="JWO59" s="127"/>
      <c r="JWS59" s="128"/>
      <c r="JWV59" s="129"/>
      <c r="JWW59" s="123"/>
      <c r="JWX59" s="124"/>
      <c r="JWY59" s="125"/>
      <c r="JXC59" s="127"/>
      <c r="JXD59" s="127"/>
      <c r="JXH59" s="128"/>
      <c r="JXK59" s="129"/>
      <c r="JXL59" s="123"/>
      <c r="JXM59" s="124"/>
      <c r="JXN59" s="125"/>
      <c r="JXR59" s="127"/>
      <c r="JXS59" s="127"/>
      <c r="JXW59" s="128"/>
      <c r="JXZ59" s="129"/>
      <c r="JYA59" s="123"/>
      <c r="JYB59" s="124"/>
      <c r="JYC59" s="125"/>
      <c r="JYG59" s="127"/>
      <c r="JYH59" s="127"/>
      <c r="JYL59" s="128"/>
      <c r="JYO59" s="129"/>
      <c r="JYP59" s="123"/>
      <c r="JYQ59" s="124"/>
      <c r="JYR59" s="125"/>
      <c r="JYV59" s="127"/>
      <c r="JYW59" s="127"/>
      <c r="JZA59" s="128"/>
      <c r="JZD59" s="129"/>
      <c r="JZE59" s="123"/>
      <c r="JZF59" s="124"/>
      <c r="JZG59" s="125"/>
      <c r="JZK59" s="127"/>
      <c r="JZL59" s="127"/>
      <c r="JZP59" s="128"/>
      <c r="JZS59" s="129"/>
      <c r="JZT59" s="123"/>
      <c r="JZU59" s="124"/>
      <c r="JZV59" s="125"/>
      <c r="JZZ59" s="127"/>
      <c r="KAA59" s="127"/>
      <c r="KAE59" s="128"/>
      <c r="KAH59" s="129"/>
      <c r="KAI59" s="123"/>
      <c r="KAJ59" s="124"/>
      <c r="KAK59" s="125"/>
      <c r="KAO59" s="127"/>
      <c r="KAP59" s="127"/>
      <c r="KAT59" s="128"/>
      <c r="KAW59" s="129"/>
      <c r="KAX59" s="123"/>
      <c r="KAY59" s="124"/>
      <c r="KAZ59" s="125"/>
      <c r="KBD59" s="127"/>
      <c r="KBE59" s="127"/>
      <c r="KBI59" s="128"/>
      <c r="KBL59" s="129"/>
      <c r="KBM59" s="123"/>
      <c r="KBN59" s="124"/>
      <c r="KBO59" s="125"/>
      <c r="KBS59" s="127"/>
      <c r="KBT59" s="127"/>
      <c r="KBX59" s="128"/>
      <c r="KCA59" s="129"/>
      <c r="KCB59" s="123"/>
      <c r="KCC59" s="124"/>
      <c r="KCD59" s="125"/>
      <c r="KCH59" s="127"/>
      <c r="KCI59" s="127"/>
      <c r="KCM59" s="128"/>
      <c r="KCP59" s="129"/>
      <c r="KCQ59" s="123"/>
      <c r="KCR59" s="124"/>
      <c r="KCS59" s="125"/>
      <c r="KCW59" s="127"/>
      <c r="KCX59" s="127"/>
      <c r="KDB59" s="128"/>
      <c r="KDE59" s="129"/>
      <c r="KDF59" s="123"/>
      <c r="KDG59" s="124"/>
      <c r="KDH59" s="125"/>
      <c r="KDL59" s="127"/>
      <c r="KDM59" s="127"/>
      <c r="KDQ59" s="128"/>
      <c r="KDT59" s="129"/>
      <c r="KDU59" s="123"/>
      <c r="KDV59" s="124"/>
      <c r="KDW59" s="125"/>
      <c r="KEA59" s="127"/>
      <c r="KEB59" s="127"/>
      <c r="KEF59" s="128"/>
      <c r="KEI59" s="129"/>
      <c r="KEJ59" s="123"/>
      <c r="KEK59" s="124"/>
      <c r="KEL59" s="125"/>
      <c r="KEP59" s="127"/>
      <c r="KEQ59" s="127"/>
      <c r="KEU59" s="128"/>
      <c r="KEX59" s="129"/>
      <c r="KEY59" s="123"/>
      <c r="KEZ59" s="124"/>
      <c r="KFA59" s="125"/>
      <c r="KFE59" s="127"/>
      <c r="KFF59" s="127"/>
      <c r="KFJ59" s="128"/>
      <c r="KFM59" s="129"/>
      <c r="KFN59" s="123"/>
      <c r="KFO59" s="124"/>
      <c r="KFP59" s="125"/>
      <c r="KFT59" s="127"/>
      <c r="KFU59" s="127"/>
      <c r="KFY59" s="128"/>
      <c r="KGB59" s="129"/>
      <c r="KGC59" s="123"/>
      <c r="KGD59" s="124"/>
      <c r="KGE59" s="125"/>
      <c r="KGI59" s="127"/>
      <c r="KGJ59" s="127"/>
      <c r="KGN59" s="128"/>
      <c r="KGQ59" s="129"/>
      <c r="KGR59" s="123"/>
      <c r="KGS59" s="124"/>
      <c r="KGT59" s="125"/>
      <c r="KGX59" s="127"/>
      <c r="KGY59" s="127"/>
      <c r="KHC59" s="128"/>
      <c r="KHF59" s="129"/>
      <c r="KHG59" s="123"/>
      <c r="KHH59" s="124"/>
      <c r="KHI59" s="125"/>
      <c r="KHM59" s="127"/>
      <c r="KHN59" s="127"/>
      <c r="KHR59" s="128"/>
      <c r="KHU59" s="129"/>
      <c r="KHV59" s="123"/>
      <c r="KHW59" s="124"/>
      <c r="KHX59" s="125"/>
      <c r="KIB59" s="127"/>
      <c r="KIC59" s="127"/>
      <c r="KIG59" s="128"/>
      <c r="KIJ59" s="129"/>
      <c r="KIK59" s="123"/>
      <c r="KIL59" s="124"/>
      <c r="KIM59" s="125"/>
      <c r="KIQ59" s="127"/>
      <c r="KIR59" s="127"/>
      <c r="KIV59" s="128"/>
      <c r="KIY59" s="129"/>
      <c r="KIZ59" s="123"/>
      <c r="KJA59" s="124"/>
      <c r="KJB59" s="125"/>
      <c r="KJF59" s="127"/>
      <c r="KJG59" s="127"/>
      <c r="KJK59" s="128"/>
      <c r="KJN59" s="129"/>
      <c r="KJO59" s="123"/>
      <c r="KJP59" s="124"/>
      <c r="KJQ59" s="125"/>
      <c r="KJU59" s="127"/>
      <c r="KJV59" s="127"/>
      <c r="KJZ59" s="128"/>
      <c r="KKC59" s="129"/>
      <c r="KKD59" s="123"/>
      <c r="KKE59" s="124"/>
      <c r="KKF59" s="125"/>
      <c r="KKJ59" s="127"/>
      <c r="KKK59" s="127"/>
      <c r="KKO59" s="128"/>
      <c r="KKR59" s="129"/>
      <c r="KKS59" s="123"/>
      <c r="KKT59" s="124"/>
      <c r="KKU59" s="125"/>
      <c r="KKY59" s="127"/>
      <c r="KKZ59" s="127"/>
      <c r="KLD59" s="128"/>
      <c r="KLG59" s="129"/>
      <c r="KLH59" s="123"/>
      <c r="KLI59" s="124"/>
      <c r="KLJ59" s="125"/>
      <c r="KLN59" s="127"/>
      <c r="KLO59" s="127"/>
      <c r="KLS59" s="128"/>
      <c r="KLV59" s="129"/>
      <c r="KLW59" s="123"/>
      <c r="KLX59" s="124"/>
      <c r="KLY59" s="125"/>
      <c r="KMC59" s="127"/>
      <c r="KMD59" s="127"/>
      <c r="KMH59" s="128"/>
      <c r="KMK59" s="129"/>
      <c r="KML59" s="123"/>
      <c r="KMM59" s="124"/>
      <c r="KMN59" s="125"/>
      <c r="KMR59" s="127"/>
      <c r="KMS59" s="127"/>
      <c r="KMW59" s="128"/>
      <c r="KMZ59" s="129"/>
      <c r="KNA59" s="123"/>
      <c r="KNB59" s="124"/>
      <c r="KNC59" s="125"/>
      <c r="KNG59" s="127"/>
      <c r="KNH59" s="127"/>
      <c r="KNL59" s="128"/>
      <c r="KNO59" s="129"/>
      <c r="KNP59" s="123"/>
      <c r="KNQ59" s="124"/>
      <c r="KNR59" s="125"/>
      <c r="KNV59" s="127"/>
      <c r="KNW59" s="127"/>
      <c r="KOA59" s="128"/>
      <c r="KOD59" s="129"/>
      <c r="KOE59" s="123"/>
      <c r="KOF59" s="124"/>
      <c r="KOG59" s="125"/>
      <c r="KOK59" s="127"/>
      <c r="KOL59" s="127"/>
      <c r="KOP59" s="128"/>
      <c r="KOS59" s="129"/>
      <c r="KOT59" s="123"/>
      <c r="KOU59" s="124"/>
      <c r="KOV59" s="125"/>
      <c r="KOZ59" s="127"/>
      <c r="KPA59" s="127"/>
      <c r="KPE59" s="128"/>
      <c r="KPH59" s="129"/>
      <c r="KPI59" s="123"/>
      <c r="KPJ59" s="124"/>
      <c r="KPK59" s="125"/>
      <c r="KPO59" s="127"/>
      <c r="KPP59" s="127"/>
      <c r="KPT59" s="128"/>
      <c r="KPW59" s="129"/>
      <c r="KPX59" s="123"/>
      <c r="KPY59" s="124"/>
      <c r="KPZ59" s="125"/>
      <c r="KQD59" s="127"/>
      <c r="KQE59" s="127"/>
      <c r="KQI59" s="128"/>
      <c r="KQL59" s="129"/>
      <c r="KQM59" s="123"/>
      <c r="KQN59" s="124"/>
      <c r="KQO59" s="125"/>
      <c r="KQS59" s="127"/>
      <c r="KQT59" s="127"/>
      <c r="KQX59" s="128"/>
      <c r="KRA59" s="129"/>
      <c r="KRB59" s="123"/>
      <c r="KRC59" s="124"/>
      <c r="KRD59" s="125"/>
      <c r="KRH59" s="127"/>
      <c r="KRI59" s="127"/>
      <c r="KRM59" s="128"/>
      <c r="KRP59" s="129"/>
      <c r="KRQ59" s="123"/>
      <c r="KRR59" s="124"/>
      <c r="KRS59" s="125"/>
      <c r="KRW59" s="127"/>
      <c r="KRX59" s="127"/>
      <c r="KSB59" s="128"/>
      <c r="KSE59" s="129"/>
      <c r="KSF59" s="123"/>
      <c r="KSG59" s="124"/>
      <c r="KSH59" s="125"/>
      <c r="KSL59" s="127"/>
      <c r="KSM59" s="127"/>
      <c r="KSQ59" s="128"/>
      <c r="KST59" s="129"/>
      <c r="KSU59" s="123"/>
      <c r="KSV59" s="124"/>
      <c r="KSW59" s="125"/>
      <c r="KTA59" s="127"/>
      <c r="KTB59" s="127"/>
      <c r="KTF59" s="128"/>
      <c r="KTI59" s="129"/>
      <c r="KTJ59" s="123"/>
      <c r="KTK59" s="124"/>
      <c r="KTL59" s="125"/>
      <c r="KTP59" s="127"/>
      <c r="KTQ59" s="127"/>
      <c r="KTU59" s="128"/>
      <c r="KTX59" s="129"/>
      <c r="KTY59" s="123"/>
      <c r="KTZ59" s="124"/>
      <c r="KUA59" s="125"/>
      <c r="KUE59" s="127"/>
      <c r="KUF59" s="127"/>
      <c r="KUJ59" s="128"/>
      <c r="KUM59" s="129"/>
      <c r="KUN59" s="123"/>
      <c r="KUO59" s="124"/>
      <c r="KUP59" s="125"/>
      <c r="KUT59" s="127"/>
      <c r="KUU59" s="127"/>
      <c r="KUY59" s="128"/>
      <c r="KVB59" s="129"/>
      <c r="KVC59" s="123"/>
      <c r="KVD59" s="124"/>
      <c r="KVE59" s="125"/>
      <c r="KVI59" s="127"/>
      <c r="KVJ59" s="127"/>
      <c r="KVN59" s="128"/>
      <c r="KVQ59" s="129"/>
      <c r="KVR59" s="123"/>
      <c r="KVS59" s="124"/>
      <c r="KVT59" s="125"/>
      <c r="KVX59" s="127"/>
      <c r="KVY59" s="127"/>
      <c r="KWC59" s="128"/>
      <c r="KWF59" s="129"/>
      <c r="KWG59" s="123"/>
      <c r="KWH59" s="124"/>
      <c r="KWI59" s="125"/>
      <c r="KWM59" s="127"/>
      <c r="KWN59" s="127"/>
      <c r="KWR59" s="128"/>
      <c r="KWU59" s="129"/>
      <c r="KWV59" s="123"/>
      <c r="KWW59" s="124"/>
      <c r="KWX59" s="125"/>
      <c r="KXB59" s="127"/>
      <c r="KXC59" s="127"/>
      <c r="KXG59" s="128"/>
      <c r="KXJ59" s="129"/>
      <c r="KXK59" s="123"/>
      <c r="KXL59" s="124"/>
      <c r="KXM59" s="125"/>
      <c r="KXQ59" s="127"/>
      <c r="KXR59" s="127"/>
      <c r="KXV59" s="128"/>
      <c r="KXY59" s="129"/>
      <c r="KXZ59" s="123"/>
      <c r="KYA59" s="124"/>
      <c r="KYB59" s="125"/>
      <c r="KYF59" s="127"/>
      <c r="KYG59" s="127"/>
      <c r="KYK59" s="128"/>
      <c r="KYN59" s="129"/>
      <c r="KYO59" s="123"/>
      <c r="KYP59" s="124"/>
      <c r="KYQ59" s="125"/>
      <c r="KYU59" s="127"/>
      <c r="KYV59" s="127"/>
      <c r="KYZ59" s="128"/>
      <c r="KZC59" s="129"/>
      <c r="KZD59" s="123"/>
      <c r="KZE59" s="124"/>
      <c r="KZF59" s="125"/>
      <c r="KZJ59" s="127"/>
      <c r="KZK59" s="127"/>
      <c r="KZO59" s="128"/>
      <c r="KZR59" s="129"/>
      <c r="KZS59" s="123"/>
      <c r="KZT59" s="124"/>
      <c r="KZU59" s="125"/>
      <c r="KZY59" s="127"/>
      <c r="KZZ59" s="127"/>
      <c r="LAD59" s="128"/>
      <c r="LAG59" s="129"/>
      <c r="LAH59" s="123"/>
      <c r="LAI59" s="124"/>
      <c r="LAJ59" s="125"/>
      <c r="LAN59" s="127"/>
      <c r="LAO59" s="127"/>
      <c r="LAS59" s="128"/>
      <c r="LAV59" s="129"/>
      <c r="LAW59" s="123"/>
      <c r="LAX59" s="124"/>
      <c r="LAY59" s="125"/>
      <c r="LBC59" s="127"/>
      <c r="LBD59" s="127"/>
      <c r="LBH59" s="128"/>
      <c r="LBK59" s="129"/>
      <c r="LBL59" s="123"/>
      <c r="LBM59" s="124"/>
      <c r="LBN59" s="125"/>
      <c r="LBR59" s="127"/>
      <c r="LBS59" s="127"/>
      <c r="LBW59" s="128"/>
      <c r="LBZ59" s="129"/>
      <c r="LCA59" s="123"/>
      <c r="LCB59" s="124"/>
      <c r="LCC59" s="125"/>
      <c r="LCG59" s="127"/>
      <c r="LCH59" s="127"/>
      <c r="LCL59" s="128"/>
      <c r="LCO59" s="129"/>
      <c r="LCP59" s="123"/>
      <c r="LCQ59" s="124"/>
      <c r="LCR59" s="125"/>
      <c r="LCV59" s="127"/>
      <c r="LCW59" s="127"/>
      <c r="LDA59" s="128"/>
      <c r="LDD59" s="129"/>
      <c r="LDE59" s="123"/>
      <c r="LDF59" s="124"/>
      <c r="LDG59" s="125"/>
      <c r="LDK59" s="127"/>
      <c r="LDL59" s="127"/>
      <c r="LDP59" s="128"/>
      <c r="LDS59" s="129"/>
      <c r="LDT59" s="123"/>
      <c r="LDU59" s="124"/>
      <c r="LDV59" s="125"/>
      <c r="LDZ59" s="127"/>
      <c r="LEA59" s="127"/>
      <c r="LEE59" s="128"/>
      <c r="LEH59" s="129"/>
      <c r="LEI59" s="123"/>
      <c r="LEJ59" s="124"/>
      <c r="LEK59" s="125"/>
      <c r="LEO59" s="127"/>
      <c r="LEP59" s="127"/>
      <c r="LET59" s="128"/>
      <c r="LEW59" s="129"/>
      <c r="LEX59" s="123"/>
      <c r="LEY59" s="124"/>
      <c r="LEZ59" s="125"/>
      <c r="LFD59" s="127"/>
      <c r="LFE59" s="127"/>
      <c r="LFI59" s="128"/>
      <c r="LFL59" s="129"/>
      <c r="LFM59" s="123"/>
      <c r="LFN59" s="124"/>
      <c r="LFO59" s="125"/>
      <c r="LFS59" s="127"/>
      <c r="LFT59" s="127"/>
      <c r="LFX59" s="128"/>
      <c r="LGA59" s="129"/>
      <c r="LGB59" s="123"/>
      <c r="LGC59" s="124"/>
      <c r="LGD59" s="125"/>
      <c r="LGH59" s="127"/>
      <c r="LGI59" s="127"/>
      <c r="LGM59" s="128"/>
      <c r="LGP59" s="129"/>
      <c r="LGQ59" s="123"/>
      <c r="LGR59" s="124"/>
      <c r="LGS59" s="125"/>
      <c r="LGW59" s="127"/>
      <c r="LGX59" s="127"/>
      <c r="LHB59" s="128"/>
      <c r="LHE59" s="129"/>
      <c r="LHF59" s="123"/>
      <c r="LHG59" s="124"/>
      <c r="LHH59" s="125"/>
      <c r="LHL59" s="127"/>
      <c r="LHM59" s="127"/>
      <c r="LHQ59" s="128"/>
      <c r="LHT59" s="129"/>
      <c r="LHU59" s="123"/>
      <c r="LHV59" s="124"/>
      <c r="LHW59" s="125"/>
      <c r="LIA59" s="127"/>
      <c r="LIB59" s="127"/>
      <c r="LIF59" s="128"/>
      <c r="LII59" s="129"/>
      <c r="LIJ59" s="123"/>
      <c r="LIK59" s="124"/>
      <c r="LIL59" s="125"/>
      <c r="LIP59" s="127"/>
      <c r="LIQ59" s="127"/>
      <c r="LIU59" s="128"/>
      <c r="LIX59" s="129"/>
      <c r="LIY59" s="123"/>
      <c r="LIZ59" s="124"/>
      <c r="LJA59" s="125"/>
      <c r="LJE59" s="127"/>
      <c r="LJF59" s="127"/>
      <c r="LJJ59" s="128"/>
      <c r="LJM59" s="129"/>
      <c r="LJN59" s="123"/>
      <c r="LJO59" s="124"/>
      <c r="LJP59" s="125"/>
      <c r="LJT59" s="127"/>
      <c r="LJU59" s="127"/>
      <c r="LJY59" s="128"/>
      <c r="LKB59" s="129"/>
      <c r="LKC59" s="123"/>
      <c r="LKD59" s="124"/>
      <c r="LKE59" s="125"/>
      <c r="LKI59" s="127"/>
      <c r="LKJ59" s="127"/>
      <c r="LKN59" s="128"/>
      <c r="LKQ59" s="129"/>
      <c r="LKR59" s="123"/>
      <c r="LKS59" s="124"/>
      <c r="LKT59" s="125"/>
      <c r="LKX59" s="127"/>
      <c r="LKY59" s="127"/>
      <c r="LLC59" s="128"/>
      <c r="LLF59" s="129"/>
      <c r="LLG59" s="123"/>
      <c r="LLH59" s="124"/>
      <c r="LLI59" s="125"/>
      <c r="LLM59" s="127"/>
      <c r="LLN59" s="127"/>
      <c r="LLR59" s="128"/>
      <c r="LLU59" s="129"/>
      <c r="LLV59" s="123"/>
      <c r="LLW59" s="124"/>
      <c r="LLX59" s="125"/>
      <c r="LMB59" s="127"/>
      <c r="LMC59" s="127"/>
      <c r="LMG59" s="128"/>
      <c r="LMJ59" s="129"/>
      <c r="LMK59" s="123"/>
      <c r="LML59" s="124"/>
      <c r="LMM59" s="125"/>
      <c r="LMQ59" s="127"/>
      <c r="LMR59" s="127"/>
      <c r="LMV59" s="128"/>
      <c r="LMY59" s="129"/>
      <c r="LMZ59" s="123"/>
      <c r="LNA59" s="124"/>
      <c r="LNB59" s="125"/>
      <c r="LNF59" s="127"/>
      <c r="LNG59" s="127"/>
      <c r="LNK59" s="128"/>
      <c r="LNN59" s="129"/>
      <c r="LNO59" s="123"/>
      <c r="LNP59" s="124"/>
      <c r="LNQ59" s="125"/>
      <c r="LNU59" s="127"/>
      <c r="LNV59" s="127"/>
      <c r="LNZ59" s="128"/>
      <c r="LOC59" s="129"/>
      <c r="LOD59" s="123"/>
      <c r="LOE59" s="124"/>
      <c r="LOF59" s="125"/>
      <c r="LOJ59" s="127"/>
      <c r="LOK59" s="127"/>
      <c r="LOO59" s="128"/>
      <c r="LOR59" s="129"/>
      <c r="LOS59" s="123"/>
      <c r="LOT59" s="124"/>
      <c r="LOU59" s="125"/>
      <c r="LOY59" s="127"/>
      <c r="LOZ59" s="127"/>
      <c r="LPD59" s="128"/>
      <c r="LPG59" s="129"/>
      <c r="LPH59" s="123"/>
      <c r="LPI59" s="124"/>
      <c r="LPJ59" s="125"/>
      <c r="LPN59" s="127"/>
      <c r="LPO59" s="127"/>
      <c r="LPS59" s="128"/>
      <c r="LPV59" s="129"/>
      <c r="LPW59" s="123"/>
      <c r="LPX59" s="124"/>
      <c r="LPY59" s="125"/>
      <c r="LQC59" s="127"/>
      <c r="LQD59" s="127"/>
      <c r="LQH59" s="128"/>
      <c r="LQK59" s="129"/>
      <c r="LQL59" s="123"/>
      <c r="LQM59" s="124"/>
      <c r="LQN59" s="125"/>
      <c r="LQR59" s="127"/>
      <c r="LQS59" s="127"/>
      <c r="LQW59" s="128"/>
      <c r="LQZ59" s="129"/>
      <c r="LRA59" s="123"/>
      <c r="LRB59" s="124"/>
      <c r="LRC59" s="125"/>
      <c r="LRG59" s="127"/>
      <c r="LRH59" s="127"/>
      <c r="LRL59" s="128"/>
      <c r="LRO59" s="129"/>
      <c r="LRP59" s="123"/>
      <c r="LRQ59" s="124"/>
      <c r="LRR59" s="125"/>
      <c r="LRV59" s="127"/>
      <c r="LRW59" s="127"/>
      <c r="LSA59" s="128"/>
      <c r="LSD59" s="129"/>
      <c r="LSE59" s="123"/>
      <c r="LSF59" s="124"/>
      <c r="LSG59" s="125"/>
      <c r="LSK59" s="127"/>
      <c r="LSL59" s="127"/>
      <c r="LSP59" s="128"/>
      <c r="LSS59" s="129"/>
      <c r="LST59" s="123"/>
      <c r="LSU59" s="124"/>
      <c r="LSV59" s="125"/>
      <c r="LSZ59" s="127"/>
      <c r="LTA59" s="127"/>
      <c r="LTE59" s="128"/>
      <c r="LTH59" s="129"/>
      <c r="LTI59" s="123"/>
      <c r="LTJ59" s="124"/>
      <c r="LTK59" s="125"/>
      <c r="LTO59" s="127"/>
      <c r="LTP59" s="127"/>
      <c r="LTT59" s="128"/>
      <c r="LTW59" s="129"/>
      <c r="LTX59" s="123"/>
      <c r="LTY59" s="124"/>
      <c r="LTZ59" s="125"/>
      <c r="LUD59" s="127"/>
      <c r="LUE59" s="127"/>
      <c r="LUI59" s="128"/>
      <c r="LUL59" s="129"/>
      <c r="LUM59" s="123"/>
      <c r="LUN59" s="124"/>
      <c r="LUO59" s="125"/>
      <c r="LUS59" s="127"/>
      <c r="LUT59" s="127"/>
      <c r="LUX59" s="128"/>
      <c r="LVA59" s="129"/>
      <c r="LVB59" s="123"/>
      <c r="LVC59" s="124"/>
      <c r="LVD59" s="125"/>
      <c r="LVH59" s="127"/>
      <c r="LVI59" s="127"/>
      <c r="LVM59" s="128"/>
      <c r="LVP59" s="129"/>
      <c r="LVQ59" s="123"/>
      <c r="LVR59" s="124"/>
      <c r="LVS59" s="125"/>
      <c r="LVW59" s="127"/>
      <c r="LVX59" s="127"/>
      <c r="LWB59" s="128"/>
      <c r="LWE59" s="129"/>
      <c r="LWF59" s="123"/>
      <c r="LWG59" s="124"/>
      <c r="LWH59" s="125"/>
      <c r="LWL59" s="127"/>
      <c r="LWM59" s="127"/>
      <c r="LWQ59" s="128"/>
      <c r="LWT59" s="129"/>
      <c r="LWU59" s="123"/>
      <c r="LWV59" s="124"/>
      <c r="LWW59" s="125"/>
      <c r="LXA59" s="127"/>
      <c r="LXB59" s="127"/>
      <c r="LXF59" s="128"/>
      <c r="LXI59" s="129"/>
      <c r="LXJ59" s="123"/>
      <c r="LXK59" s="124"/>
      <c r="LXL59" s="125"/>
      <c r="LXP59" s="127"/>
      <c r="LXQ59" s="127"/>
      <c r="LXU59" s="128"/>
      <c r="LXX59" s="129"/>
      <c r="LXY59" s="123"/>
      <c r="LXZ59" s="124"/>
      <c r="LYA59" s="125"/>
      <c r="LYE59" s="127"/>
      <c r="LYF59" s="127"/>
      <c r="LYJ59" s="128"/>
      <c r="LYM59" s="129"/>
      <c r="LYN59" s="123"/>
      <c r="LYO59" s="124"/>
      <c r="LYP59" s="125"/>
      <c r="LYT59" s="127"/>
      <c r="LYU59" s="127"/>
      <c r="LYY59" s="128"/>
      <c r="LZB59" s="129"/>
      <c r="LZC59" s="123"/>
      <c r="LZD59" s="124"/>
      <c r="LZE59" s="125"/>
      <c r="LZI59" s="127"/>
      <c r="LZJ59" s="127"/>
      <c r="LZN59" s="128"/>
      <c r="LZQ59" s="129"/>
      <c r="LZR59" s="123"/>
      <c r="LZS59" s="124"/>
      <c r="LZT59" s="125"/>
      <c r="LZX59" s="127"/>
      <c r="LZY59" s="127"/>
      <c r="MAC59" s="128"/>
      <c r="MAF59" s="129"/>
      <c r="MAG59" s="123"/>
      <c r="MAH59" s="124"/>
      <c r="MAI59" s="125"/>
      <c r="MAM59" s="127"/>
      <c r="MAN59" s="127"/>
      <c r="MAR59" s="128"/>
      <c r="MAU59" s="129"/>
      <c r="MAV59" s="123"/>
      <c r="MAW59" s="124"/>
      <c r="MAX59" s="125"/>
      <c r="MBB59" s="127"/>
      <c r="MBC59" s="127"/>
      <c r="MBG59" s="128"/>
      <c r="MBJ59" s="129"/>
      <c r="MBK59" s="123"/>
      <c r="MBL59" s="124"/>
      <c r="MBM59" s="125"/>
      <c r="MBQ59" s="127"/>
      <c r="MBR59" s="127"/>
      <c r="MBV59" s="128"/>
      <c r="MBY59" s="129"/>
      <c r="MBZ59" s="123"/>
      <c r="MCA59" s="124"/>
      <c r="MCB59" s="125"/>
      <c r="MCF59" s="127"/>
      <c r="MCG59" s="127"/>
      <c r="MCK59" s="128"/>
      <c r="MCN59" s="129"/>
      <c r="MCO59" s="123"/>
      <c r="MCP59" s="124"/>
      <c r="MCQ59" s="125"/>
      <c r="MCU59" s="127"/>
      <c r="MCV59" s="127"/>
      <c r="MCZ59" s="128"/>
      <c r="MDC59" s="129"/>
      <c r="MDD59" s="123"/>
      <c r="MDE59" s="124"/>
      <c r="MDF59" s="125"/>
      <c r="MDJ59" s="127"/>
      <c r="MDK59" s="127"/>
      <c r="MDO59" s="128"/>
      <c r="MDR59" s="129"/>
      <c r="MDS59" s="123"/>
      <c r="MDT59" s="124"/>
      <c r="MDU59" s="125"/>
      <c r="MDY59" s="127"/>
      <c r="MDZ59" s="127"/>
      <c r="MED59" s="128"/>
      <c r="MEG59" s="129"/>
      <c r="MEH59" s="123"/>
      <c r="MEI59" s="124"/>
      <c r="MEJ59" s="125"/>
      <c r="MEN59" s="127"/>
      <c r="MEO59" s="127"/>
      <c r="MES59" s="128"/>
      <c r="MEV59" s="129"/>
      <c r="MEW59" s="123"/>
      <c r="MEX59" s="124"/>
      <c r="MEY59" s="125"/>
      <c r="MFC59" s="127"/>
      <c r="MFD59" s="127"/>
      <c r="MFH59" s="128"/>
      <c r="MFK59" s="129"/>
      <c r="MFL59" s="123"/>
      <c r="MFM59" s="124"/>
      <c r="MFN59" s="125"/>
      <c r="MFR59" s="127"/>
      <c r="MFS59" s="127"/>
      <c r="MFW59" s="128"/>
      <c r="MFZ59" s="129"/>
      <c r="MGA59" s="123"/>
      <c r="MGB59" s="124"/>
      <c r="MGC59" s="125"/>
      <c r="MGG59" s="127"/>
      <c r="MGH59" s="127"/>
      <c r="MGL59" s="128"/>
      <c r="MGO59" s="129"/>
      <c r="MGP59" s="123"/>
      <c r="MGQ59" s="124"/>
      <c r="MGR59" s="125"/>
      <c r="MGV59" s="127"/>
      <c r="MGW59" s="127"/>
      <c r="MHA59" s="128"/>
      <c r="MHD59" s="129"/>
      <c r="MHE59" s="123"/>
      <c r="MHF59" s="124"/>
      <c r="MHG59" s="125"/>
      <c r="MHK59" s="127"/>
      <c r="MHL59" s="127"/>
      <c r="MHP59" s="128"/>
      <c r="MHS59" s="129"/>
      <c r="MHT59" s="123"/>
      <c r="MHU59" s="124"/>
      <c r="MHV59" s="125"/>
      <c r="MHZ59" s="127"/>
      <c r="MIA59" s="127"/>
      <c r="MIE59" s="128"/>
      <c r="MIH59" s="129"/>
      <c r="MII59" s="123"/>
      <c r="MIJ59" s="124"/>
      <c r="MIK59" s="125"/>
      <c r="MIO59" s="127"/>
      <c r="MIP59" s="127"/>
      <c r="MIT59" s="128"/>
      <c r="MIW59" s="129"/>
      <c r="MIX59" s="123"/>
      <c r="MIY59" s="124"/>
      <c r="MIZ59" s="125"/>
      <c r="MJD59" s="127"/>
      <c r="MJE59" s="127"/>
      <c r="MJI59" s="128"/>
      <c r="MJL59" s="129"/>
      <c r="MJM59" s="123"/>
      <c r="MJN59" s="124"/>
      <c r="MJO59" s="125"/>
      <c r="MJS59" s="127"/>
      <c r="MJT59" s="127"/>
      <c r="MJX59" s="128"/>
      <c r="MKA59" s="129"/>
      <c r="MKB59" s="123"/>
      <c r="MKC59" s="124"/>
      <c r="MKD59" s="125"/>
      <c r="MKH59" s="127"/>
      <c r="MKI59" s="127"/>
      <c r="MKM59" s="128"/>
      <c r="MKP59" s="129"/>
      <c r="MKQ59" s="123"/>
      <c r="MKR59" s="124"/>
      <c r="MKS59" s="125"/>
      <c r="MKW59" s="127"/>
      <c r="MKX59" s="127"/>
      <c r="MLB59" s="128"/>
      <c r="MLE59" s="129"/>
      <c r="MLF59" s="123"/>
      <c r="MLG59" s="124"/>
      <c r="MLH59" s="125"/>
      <c r="MLL59" s="127"/>
      <c r="MLM59" s="127"/>
      <c r="MLQ59" s="128"/>
      <c r="MLT59" s="129"/>
      <c r="MLU59" s="123"/>
      <c r="MLV59" s="124"/>
      <c r="MLW59" s="125"/>
      <c r="MMA59" s="127"/>
      <c r="MMB59" s="127"/>
      <c r="MMF59" s="128"/>
      <c r="MMI59" s="129"/>
      <c r="MMJ59" s="123"/>
      <c r="MMK59" s="124"/>
      <c r="MML59" s="125"/>
      <c r="MMP59" s="127"/>
      <c r="MMQ59" s="127"/>
      <c r="MMU59" s="128"/>
      <c r="MMX59" s="129"/>
      <c r="MMY59" s="123"/>
      <c r="MMZ59" s="124"/>
      <c r="MNA59" s="125"/>
      <c r="MNE59" s="127"/>
      <c r="MNF59" s="127"/>
      <c r="MNJ59" s="128"/>
      <c r="MNM59" s="129"/>
      <c r="MNN59" s="123"/>
      <c r="MNO59" s="124"/>
      <c r="MNP59" s="125"/>
      <c r="MNT59" s="127"/>
      <c r="MNU59" s="127"/>
      <c r="MNY59" s="128"/>
      <c r="MOB59" s="129"/>
      <c r="MOC59" s="123"/>
      <c r="MOD59" s="124"/>
      <c r="MOE59" s="125"/>
      <c r="MOI59" s="127"/>
      <c r="MOJ59" s="127"/>
      <c r="MON59" s="128"/>
      <c r="MOQ59" s="129"/>
      <c r="MOR59" s="123"/>
      <c r="MOS59" s="124"/>
      <c r="MOT59" s="125"/>
      <c r="MOX59" s="127"/>
      <c r="MOY59" s="127"/>
      <c r="MPC59" s="128"/>
      <c r="MPF59" s="129"/>
      <c r="MPG59" s="123"/>
      <c r="MPH59" s="124"/>
      <c r="MPI59" s="125"/>
      <c r="MPM59" s="127"/>
      <c r="MPN59" s="127"/>
      <c r="MPR59" s="128"/>
      <c r="MPU59" s="129"/>
      <c r="MPV59" s="123"/>
      <c r="MPW59" s="124"/>
      <c r="MPX59" s="125"/>
      <c r="MQB59" s="127"/>
      <c r="MQC59" s="127"/>
      <c r="MQG59" s="128"/>
      <c r="MQJ59" s="129"/>
      <c r="MQK59" s="123"/>
      <c r="MQL59" s="124"/>
      <c r="MQM59" s="125"/>
      <c r="MQQ59" s="127"/>
      <c r="MQR59" s="127"/>
      <c r="MQV59" s="128"/>
      <c r="MQY59" s="129"/>
      <c r="MQZ59" s="123"/>
      <c r="MRA59" s="124"/>
      <c r="MRB59" s="125"/>
      <c r="MRF59" s="127"/>
      <c r="MRG59" s="127"/>
      <c r="MRK59" s="128"/>
      <c r="MRN59" s="129"/>
      <c r="MRO59" s="123"/>
      <c r="MRP59" s="124"/>
      <c r="MRQ59" s="125"/>
      <c r="MRU59" s="127"/>
      <c r="MRV59" s="127"/>
      <c r="MRZ59" s="128"/>
      <c r="MSC59" s="129"/>
      <c r="MSD59" s="123"/>
      <c r="MSE59" s="124"/>
      <c r="MSF59" s="125"/>
      <c r="MSJ59" s="127"/>
      <c r="MSK59" s="127"/>
      <c r="MSO59" s="128"/>
      <c r="MSR59" s="129"/>
      <c r="MSS59" s="123"/>
      <c r="MST59" s="124"/>
      <c r="MSU59" s="125"/>
      <c r="MSY59" s="127"/>
      <c r="MSZ59" s="127"/>
      <c r="MTD59" s="128"/>
      <c r="MTG59" s="129"/>
      <c r="MTH59" s="123"/>
      <c r="MTI59" s="124"/>
      <c r="MTJ59" s="125"/>
      <c r="MTN59" s="127"/>
      <c r="MTO59" s="127"/>
      <c r="MTS59" s="128"/>
      <c r="MTV59" s="129"/>
      <c r="MTW59" s="123"/>
      <c r="MTX59" s="124"/>
      <c r="MTY59" s="125"/>
      <c r="MUC59" s="127"/>
      <c r="MUD59" s="127"/>
      <c r="MUH59" s="128"/>
      <c r="MUK59" s="129"/>
      <c r="MUL59" s="123"/>
      <c r="MUM59" s="124"/>
      <c r="MUN59" s="125"/>
      <c r="MUR59" s="127"/>
      <c r="MUS59" s="127"/>
      <c r="MUW59" s="128"/>
      <c r="MUZ59" s="129"/>
      <c r="MVA59" s="123"/>
      <c r="MVB59" s="124"/>
      <c r="MVC59" s="125"/>
      <c r="MVG59" s="127"/>
      <c r="MVH59" s="127"/>
      <c r="MVL59" s="128"/>
      <c r="MVO59" s="129"/>
      <c r="MVP59" s="123"/>
      <c r="MVQ59" s="124"/>
      <c r="MVR59" s="125"/>
      <c r="MVV59" s="127"/>
      <c r="MVW59" s="127"/>
      <c r="MWA59" s="128"/>
      <c r="MWD59" s="129"/>
      <c r="MWE59" s="123"/>
      <c r="MWF59" s="124"/>
      <c r="MWG59" s="125"/>
      <c r="MWK59" s="127"/>
      <c r="MWL59" s="127"/>
      <c r="MWP59" s="128"/>
      <c r="MWS59" s="129"/>
      <c r="MWT59" s="123"/>
      <c r="MWU59" s="124"/>
      <c r="MWV59" s="125"/>
      <c r="MWZ59" s="127"/>
      <c r="MXA59" s="127"/>
      <c r="MXE59" s="128"/>
      <c r="MXH59" s="129"/>
      <c r="MXI59" s="123"/>
      <c r="MXJ59" s="124"/>
      <c r="MXK59" s="125"/>
      <c r="MXO59" s="127"/>
      <c r="MXP59" s="127"/>
      <c r="MXT59" s="128"/>
      <c r="MXW59" s="129"/>
      <c r="MXX59" s="123"/>
      <c r="MXY59" s="124"/>
      <c r="MXZ59" s="125"/>
      <c r="MYD59" s="127"/>
      <c r="MYE59" s="127"/>
      <c r="MYI59" s="128"/>
      <c r="MYL59" s="129"/>
      <c r="MYM59" s="123"/>
      <c r="MYN59" s="124"/>
      <c r="MYO59" s="125"/>
      <c r="MYS59" s="127"/>
      <c r="MYT59" s="127"/>
      <c r="MYX59" s="128"/>
      <c r="MZA59" s="129"/>
      <c r="MZB59" s="123"/>
      <c r="MZC59" s="124"/>
      <c r="MZD59" s="125"/>
      <c r="MZH59" s="127"/>
      <c r="MZI59" s="127"/>
      <c r="MZM59" s="128"/>
      <c r="MZP59" s="129"/>
      <c r="MZQ59" s="123"/>
      <c r="MZR59" s="124"/>
      <c r="MZS59" s="125"/>
      <c r="MZW59" s="127"/>
      <c r="MZX59" s="127"/>
      <c r="NAB59" s="128"/>
      <c r="NAE59" s="129"/>
      <c r="NAF59" s="123"/>
      <c r="NAG59" s="124"/>
      <c r="NAH59" s="125"/>
      <c r="NAL59" s="127"/>
      <c r="NAM59" s="127"/>
      <c r="NAQ59" s="128"/>
      <c r="NAT59" s="129"/>
      <c r="NAU59" s="123"/>
      <c r="NAV59" s="124"/>
      <c r="NAW59" s="125"/>
      <c r="NBA59" s="127"/>
      <c r="NBB59" s="127"/>
      <c r="NBF59" s="128"/>
      <c r="NBI59" s="129"/>
      <c r="NBJ59" s="123"/>
      <c r="NBK59" s="124"/>
      <c r="NBL59" s="125"/>
      <c r="NBP59" s="127"/>
      <c r="NBQ59" s="127"/>
      <c r="NBU59" s="128"/>
      <c r="NBX59" s="129"/>
      <c r="NBY59" s="123"/>
      <c r="NBZ59" s="124"/>
      <c r="NCA59" s="125"/>
      <c r="NCE59" s="127"/>
      <c r="NCF59" s="127"/>
      <c r="NCJ59" s="128"/>
      <c r="NCM59" s="129"/>
      <c r="NCN59" s="123"/>
      <c r="NCO59" s="124"/>
      <c r="NCP59" s="125"/>
      <c r="NCT59" s="127"/>
      <c r="NCU59" s="127"/>
      <c r="NCY59" s="128"/>
      <c r="NDB59" s="129"/>
      <c r="NDC59" s="123"/>
      <c r="NDD59" s="124"/>
      <c r="NDE59" s="125"/>
      <c r="NDI59" s="127"/>
      <c r="NDJ59" s="127"/>
      <c r="NDN59" s="128"/>
      <c r="NDQ59" s="129"/>
      <c r="NDR59" s="123"/>
      <c r="NDS59" s="124"/>
      <c r="NDT59" s="125"/>
      <c r="NDX59" s="127"/>
      <c r="NDY59" s="127"/>
      <c r="NEC59" s="128"/>
      <c r="NEF59" s="129"/>
      <c r="NEG59" s="123"/>
      <c r="NEH59" s="124"/>
      <c r="NEI59" s="125"/>
      <c r="NEM59" s="127"/>
      <c r="NEN59" s="127"/>
      <c r="NER59" s="128"/>
      <c r="NEU59" s="129"/>
      <c r="NEV59" s="123"/>
      <c r="NEW59" s="124"/>
      <c r="NEX59" s="125"/>
      <c r="NFB59" s="127"/>
      <c r="NFC59" s="127"/>
      <c r="NFG59" s="128"/>
      <c r="NFJ59" s="129"/>
      <c r="NFK59" s="123"/>
      <c r="NFL59" s="124"/>
      <c r="NFM59" s="125"/>
      <c r="NFQ59" s="127"/>
      <c r="NFR59" s="127"/>
      <c r="NFV59" s="128"/>
      <c r="NFY59" s="129"/>
      <c r="NFZ59" s="123"/>
      <c r="NGA59" s="124"/>
      <c r="NGB59" s="125"/>
      <c r="NGF59" s="127"/>
      <c r="NGG59" s="127"/>
      <c r="NGK59" s="128"/>
      <c r="NGN59" s="129"/>
      <c r="NGO59" s="123"/>
      <c r="NGP59" s="124"/>
      <c r="NGQ59" s="125"/>
      <c r="NGU59" s="127"/>
      <c r="NGV59" s="127"/>
      <c r="NGZ59" s="128"/>
      <c r="NHC59" s="129"/>
      <c r="NHD59" s="123"/>
      <c r="NHE59" s="124"/>
      <c r="NHF59" s="125"/>
      <c r="NHJ59" s="127"/>
      <c r="NHK59" s="127"/>
      <c r="NHO59" s="128"/>
      <c r="NHR59" s="129"/>
      <c r="NHS59" s="123"/>
      <c r="NHT59" s="124"/>
      <c r="NHU59" s="125"/>
      <c r="NHY59" s="127"/>
      <c r="NHZ59" s="127"/>
      <c r="NID59" s="128"/>
      <c r="NIG59" s="129"/>
      <c r="NIH59" s="123"/>
      <c r="NII59" s="124"/>
      <c r="NIJ59" s="125"/>
      <c r="NIN59" s="127"/>
      <c r="NIO59" s="127"/>
      <c r="NIS59" s="128"/>
      <c r="NIV59" s="129"/>
      <c r="NIW59" s="123"/>
      <c r="NIX59" s="124"/>
      <c r="NIY59" s="125"/>
      <c r="NJC59" s="127"/>
      <c r="NJD59" s="127"/>
      <c r="NJH59" s="128"/>
      <c r="NJK59" s="129"/>
      <c r="NJL59" s="123"/>
      <c r="NJM59" s="124"/>
      <c r="NJN59" s="125"/>
      <c r="NJR59" s="127"/>
      <c r="NJS59" s="127"/>
      <c r="NJW59" s="128"/>
      <c r="NJZ59" s="129"/>
      <c r="NKA59" s="123"/>
      <c r="NKB59" s="124"/>
      <c r="NKC59" s="125"/>
      <c r="NKG59" s="127"/>
      <c r="NKH59" s="127"/>
      <c r="NKL59" s="128"/>
      <c r="NKO59" s="129"/>
      <c r="NKP59" s="123"/>
      <c r="NKQ59" s="124"/>
      <c r="NKR59" s="125"/>
      <c r="NKV59" s="127"/>
      <c r="NKW59" s="127"/>
      <c r="NLA59" s="128"/>
      <c r="NLD59" s="129"/>
      <c r="NLE59" s="123"/>
      <c r="NLF59" s="124"/>
      <c r="NLG59" s="125"/>
      <c r="NLK59" s="127"/>
      <c r="NLL59" s="127"/>
      <c r="NLP59" s="128"/>
      <c r="NLS59" s="129"/>
      <c r="NLT59" s="123"/>
      <c r="NLU59" s="124"/>
      <c r="NLV59" s="125"/>
      <c r="NLZ59" s="127"/>
      <c r="NMA59" s="127"/>
      <c r="NME59" s="128"/>
      <c r="NMH59" s="129"/>
      <c r="NMI59" s="123"/>
      <c r="NMJ59" s="124"/>
      <c r="NMK59" s="125"/>
      <c r="NMO59" s="127"/>
      <c r="NMP59" s="127"/>
      <c r="NMT59" s="128"/>
      <c r="NMW59" s="129"/>
      <c r="NMX59" s="123"/>
      <c r="NMY59" s="124"/>
      <c r="NMZ59" s="125"/>
      <c r="NND59" s="127"/>
      <c r="NNE59" s="127"/>
      <c r="NNI59" s="128"/>
      <c r="NNL59" s="129"/>
      <c r="NNM59" s="123"/>
      <c r="NNN59" s="124"/>
      <c r="NNO59" s="125"/>
      <c r="NNS59" s="127"/>
      <c r="NNT59" s="127"/>
      <c r="NNX59" s="128"/>
      <c r="NOA59" s="129"/>
      <c r="NOB59" s="123"/>
      <c r="NOC59" s="124"/>
      <c r="NOD59" s="125"/>
      <c r="NOH59" s="127"/>
      <c r="NOI59" s="127"/>
      <c r="NOM59" s="128"/>
      <c r="NOP59" s="129"/>
      <c r="NOQ59" s="123"/>
      <c r="NOR59" s="124"/>
      <c r="NOS59" s="125"/>
      <c r="NOW59" s="127"/>
      <c r="NOX59" s="127"/>
      <c r="NPB59" s="128"/>
      <c r="NPE59" s="129"/>
      <c r="NPF59" s="123"/>
      <c r="NPG59" s="124"/>
      <c r="NPH59" s="125"/>
      <c r="NPL59" s="127"/>
      <c r="NPM59" s="127"/>
      <c r="NPQ59" s="128"/>
      <c r="NPT59" s="129"/>
      <c r="NPU59" s="123"/>
      <c r="NPV59" s="124"/>
      <c r="NPW59" s="125"/>
      <c r="NQA59" s="127"/>
      <c r="NQB59" s="127"/>
      <c r="NQF59" s="128"/>
      <c r="NQI59" s="129"/>
      <c r="NQJ59" s="123"/>
      <c r="NQK59" s="124"/>
      <c r="NQL59" s="125"/>
      <c r="NQP59" s="127"/>
      <c r="NQQ59" s="127"/>
      <c r="NQU59" s="128"/>
      <c r="NQX59" s="129"/>
      <c r="NQY59" s="123"/>
      <c r="NQZ59" s="124"/>
      <c r="NRA59" s="125"/>
      <c r="NRE59" s="127"/>
      <c r="NRF59" s="127"/>
      <c r="NRJ59" s="128"/>
      <c r="NRM59" s="129"/>
      <c r="NRN59" s="123"/>
      <c r="NRO59" s="124"/>
      <c r="NRP59" s="125"/>
      <c r="NRT59" s="127"/>
      <c r="NRU59" s="127"/>
      <c r="NRY59" s="128"/>
      <c r="NSB59" s="129"/>
      <c r="NSC59" s="123"/>
      <c r="NSD59" s="124"/>
      <c r="NSE59" s="125"/>
      <c r="NSI59" s="127"/>
      <c r="NSJ59" s="127"/>
      <c r="NSN59" s="128"/>
      <c r="NSQ59" s="129"/>
      <c r="NSR59" s="123"/>
      <c r="NSS59" s="124"/>
      <c r="NST59" s="125"/>
      <c r="NSX59" s="127"/>
      <c r="NSY59" s="127"/>
      <c r="NTC59" s="128"/>
      <c r="NTF59" s="129"/>
      <c r="NTG59" s="123"/>
      <c r="NTH59" s="124"/>
      <c r="NTI59" s="125"/>
      <c r="NTM59" s="127"/>
      <c r="NTN59" s="127"/>
      <c r="NTR59" s="128"/>
      <c r="NTU59" s="129"/>
      <c r="NTV59" s="123"/>
      <c r="NTW59" s="124"/>
      <c r="NTX59" s="125"/>
      <c r="NUB59" s="127"/>
      <c r="NUC59" s="127"/>
      <c r="NUG59" s="128"/>
      <c r="NUJ59" s="129"/>
      <c r="NUK59" s="123"/>
      <c r="NUL59" s="124"/>
      <c r="NUM59" s="125"/>
      <c r="NUQ59" s="127"/>
      <c r="NUR59" s="127"/>
      <c r="NUV59" s="128"/>
      <c r="NUY59" s="129"/>
      <c r="NUZ59" s="123"/>
      <c r="NVA59" s="124"/>
      <c r="NVB59" s="125"/>
      <c r="NVF59" s="127"/>
      <c r="NVG59" s="127"/>
      <c r="NVK59" s="128"/>
      <c r="NVN59" s="129"/>
      <c r="NVO59" s="123"/>
      <c r="NVP59" s="124"/>
      <c r="NVQ59" s="125"/>
      <c r="NVU59" s="127"/>
      <c r="NVV59" s="127"/>
      <c r="NVZ59" s="128"/>
      <c r="NWC59" s="129"/>
      <c r="NWD59" s="123"/>
      <c r="NWE59" s="124"/>
      <c r="NWF59" s="125"/>
      <c r="NWJ59" s="127"/>
      <c r="NWK59" s="127"/>
      <c r="NWO59" s="128"/>
      <c r="NWR59" s="129"/>
      <c r="NWS59" s="123"/>
      <c r="NWT59" s="124"/>
      <c r="NWU59" s="125"/>
      <c r="NWY59" s="127"/>
      <c r="NWZ59" s="127"/>
      <c r="NXD59" s="128"/>
      <c r="NXG59" s="129"/>
      <c r="NXH59" s="123"/>
      <c r="NXI59" s="124"/>
      <c r="NXJ59" s="125"/>
      <c r="NXN59" s="127"/>
      <c r="NXO59" s="127"/>
      <c r="NXS59" s="128"/>
      <c r="NXV59" s="129"/>
      <c r="NXW59" s="123"/>
      <c r="NXX59" s="124"/>
      <c r="NXY59" s="125"/>
      <c r="NYC59" s="127"/>
      <c r="NYD59" s="127"/>
      <c r="NYH59" s="128"/>
      <c r="NYK59" s="129"/>
      <c r="NYL59" s="123"/>
      <c r="NYM59" s="124"/>
      <c r="NYN59" s="125"/>
      <c r="NYR59" s="127"/>
      <c r="NYS59" s="127"/>
      <c r="NYW59" s="128"/>
      <c r="NYZ59" s="129"/>
      <c r="NZA59" s="123"/>
      <c r="NZB59" s="124"/>
      <c r="NZC59" s="125"/>
      <c r="NZG59" s="127"/>
      <c r="NZH59" s="127"/>
      <c r="NZL59" s="128"/>
      <c r="NZO59" s="129"/>
      <c r="NZP59" s="123"/>
      <c r="NZQ59" s="124"/>
      <c r="NZR59" s="125"/>
      <c r="NZV59" s="127"/>
      <c r="NZW59" s="127"/>
      <c r="OAA59" s="128"/>
      <c r="OAD59" s="129"/>
      <c r="OAE59" s="123"/>
      <c r="OAF59" s="124"/>
      <c r="OAG59" s="125"/>
      <c r="OAK59" s="127"/>
      <c r="OAL59" s="127"/>
      <c r="OAP59" s="128"/>
      <c r="OAS59" s="129"/>
      <c r="OAT59" s="123"/>
      <c r="OAU59" s="124"/>
      <c r="OAV59" s="125"/>
      <c r="OAZ59" s="127"/>
      <c r="OBA59" s="127"/>
      <c r="OBE59" s="128"/>
      <c r="OBH59" s="129"/>
      <c r="OBI59" s="123"/>
      <c r="OBJ59" s="124"/>
      <c r="OBK59" s="125"/>
      <c r="OBO59" s="127"/>
      <c r="OBP59" s="127"/>
      <c r="OBT59" s="128"/>
      <c r="OBW59" s="129"/>
      <c r="OBX59" s="123"/>
      <c r="OBY59" s="124"/>
      <c r="OBZ59" s="125"/>
      <c r="OCD59" s="127"/>
      <c r="OCE59" s="127"/>
      <c r="OCI59" s="128"/>
      <c r="OCL59" s="129"/>
      <c r="OCM59" s="123"/>
      <c r="OCN59" s="124"/>
      <c r="OCO59" s="125"/>
      <c r="OCS59" s="127"/>
      <c r="OCT59" s="127"/>
      <c r="OCX59" s="128"/>
      <c r="ODA59" s="129"/>
      <c r="ODB59" s="123"/>
      <c r="ODC59" s="124"/>
      <c r="ODD59" s="125"/>
      <c r="ODH59" s="127"/>
      <c r="ODI59" s="127"/>
      <c r="ODM59" s="128"/>
      <c r="ODP59" s="129"/>
      <c r="ODQ59" s="123"/>
      <c r="ODR59" s="124"/>
      <c r="ODS59" s="125"/>
      <c r="ODW59" s="127"/>
      <c r="ODX59" s="127"/>
      <c r="OEB59" s="128"/>
      <c r="OEE59" s="129"/>
      <c r="OEF59" s="123"/>
      <c r="OEG59" s="124"/>
      <c r="OEH59" s="125"/>
      <c r="OEL59" s="127"/>
      <c r="OEM59" s="127"/>
      <c r="OEQ59" s="128"/>
      <c r="OET59" s="129"/>
      <c r="OEU59" s="123"/>
      <c r="OEV59" s="124"/>
      <c r="OEW59" s="125"/>
      <c r="OFA59" s="127"/>
      <c r="OFB59" s="127"/>
      <c r="OFF59" s="128"/>
      <c r="OFI59" s="129"/>
      <c r="OFJ59" s="123"/>
      <c r="OFK59" s="124"/>
      <c r="OFL59" s="125"/>
      <c r="OFP59" s="127"/>
      <c r="OFQ59" s="127"/>
      <c r="OFU59" s="128"/>
      <c r="OFX59" s="129"/>
      <c r="OFY59" s="123"/>
      <c r="OFZ59" s="124"/>
      <c r="OGA59" s="125"/>
      <c r="OGE59" s="127"/>
      <c r="OGF59" s="127"/>
      <c r="OGJ59" s="128"/>
      <c r="OGM59" s="129"/>
      <c r="OGN59" s="123"/>
      <c r="OGO59" s="124"/>
      <c r="OGP59" s="125"/>
      <c r="OGT59" s="127"/>
      <c r="OGU59" s="127"/>
      <c r="OGY59" s="128"/>
      <c r="OHB59" s="129"/>
      <c r="OHC59" s="123"/>
      <c r="OHD59" s="124"/>
      <c r="OHE59" s="125"/>
      <c r="OHI59" s="127"/>
      <c r="OHJ59" s="127"/>
      <c r="OHN59" s="128"/>
      <c r="OHQ59" s="129"/>
      <c r="OHR59" s="123"/>
      <c r="OHS59" s="124"/>
      <c r="OHT59" s="125"/>
      <c r="OHX59" s="127"/>
      <c r="OHY59" s="127"/>
      <c r="OIC59" s="128"/>
      <c r="OIF59" s="129"/>
      <c r="OIG59" s="123"/>
      <c r="OIH59" s="124"/>
      <c r="OII59" s="125"/>
      <c r="OIM59" s="127"/>
      <c r="OIN59" s="127"/>
      <c r="OIR59" s="128"/>
      <c r="OIU59" s="129"/>
      <c r="OIV59" s="123"/>
      <c r="OIW59" s="124"/>
      <c r="OIX59" s="125"/>
      <c r="OJB59" s="127"/>
      <c r="OJC59" s="127"/>
      <c r="OJG59" s="128"/>
      <c r="OJJ59" s="129"/>
      <c r="OJK59" s="123"/>
      <c r="OJL59" s="124"/>
      <c r="OJM59" s="125"/>
      <c r="OJQ59" s="127"/>
      <c r="OJR59" s="127"/>
      <c r="OJV59" s="128"/>
      <c r="OJY59" s="129"/>
      <c r="OJZ59" s="123"/>
      <c r="OKA59" s="124"/>
      <c r="OKB59" s="125"/>
      <c r="OKF59" s="127"/>
      <c r="OKG59" s="127"/>
      <c r="OKK59" s="128"/>
      <c r="OKN59" s="129"/>
      <c r="OKO59" s="123"/>
      <c r="OKP59" s="124"/>
      <c r="OKQ59" s="125"/>
      <c r="OKU59" s="127"/>
      <c r="OKV59" s="127"/>
      <c r="OKZ59" s="128"/>
      <c r="OLC59" s="129"/>
      <c r="OLD59" s="123"/>
      <c r="OLE59" s="124"/>
      <c r="OLF59" s="125"/>
      <c r="OLJ59" s="127"/>
      <c r="OLK59" s="127"/>
      <c r="OLO59" s="128"/>
      <c r="OLR59" s="129"/>
      <c r="OLS59" s="123"/>
      <c r="OLT59" s="124"/>
      <c r="OLU59" s="125"/>
      <c r="OLY59" s="127"/>
      <c r="OLZ59" s="127"/>
      <c r="OMD59" s="128"/>
      <c r="OMG59" s="129"/>
      <c r="OMH59" s="123"/>
      <c r="OMI59" s="124"/>
      <c r="OMJ59" s="125"/>
      <c r="OMN59" s="127"/>
      <c r="OMO59" s="127"/>
      <c r="OMS59" s="128"/>
      <c r="OMV59" s="129"/>
      <c r="OMW59" s="123"/>
      <c r="OMX59" s="124"/>
      <c r="OMY59" s="125"/>
      <c r="ONC59" s="127"/>
      <c r="OND59" s="127"/>
      <c r="ONH59" s="128"/>
      <c r="ONK59" s="129"/>
      <c r="ONL59" s="123"/>
      <c r="ONM59" s="124"/>
      <c r="ONN59" s="125"/>
      <c r="ONR59" s="127"/>
      <c r="ONS59" s="127"/>
      <c r="ONW59" s="128"/>
      <c r="ONZ59" s="129"/>
      <c r="OOA59" s="123"/>
      <c r="OOB59" s="124"/>
      <c r="OOC59" s="125"/>
      <c r="OOG59" s="127"/>
      <c r="OOH59" s="127"/>
      <c r="OOL59" s="128"/>
      <c r="OOO59" s="129"/>
      <c r="OOP59" s="123"/>
      <c r="OOQ59" s="124"/>
      <c r="OOR59" s="125"/>
      <c r="OOV59" s="127"/>
      <c r="OOW59" s="127"/>
      <c r="OPA59" s="128"/>
      <c r="OPD59" s="129"/>
      <c r="OPE59" s="123"/>
      <c r="OPF59" s="124"/>
      <c r="OPG59" s="125"/>
      <c r="OPK59" s="127"/>
      <c r="OPL59" s="127"/>
      <c r="OPP59" s="128"/>
      <c r="OPS59" s="129"/>
      <c r="OPT59" s="123"/>
      <c r="OPU59" s="124"/>
      <c r="OPV59" s="125"/>
      <c r="OPZ59" s="127"/>
      <c r="OQA59" s="127"/>
      <c r="OQE59" s="128"/>
      <c r="OQH59" s="129"/>
      <c r="OQI59" s="123"/>
      <c r="OQJ59" s="124"/>
      <c r="OQK59" s="125"/>
      <c r="OQO59" s="127"/>
      <c r="OQP59" s="127"/>
      <c r="OQT59" s="128"/>
      <c r="OQW59" s="129"/>
      <c r="OQX59" s="123"/>
      <c r="OQY59" s="124"/>
      <c r="OQZ59" s="125"/>
      <c r="ORD59" s="127"/>
      <c r="ORE59" s="127"/>
      <c r="ORI59" s="128"/>
      <c r="ORL59" s="129"/>
      <c r="ORM59" s="123"/>
      <c r="ORN59" s="124"/>
      <c r="ORO59" s="125"/>
      <c r="ORS59" s="127"/>
      <c r="ORT59" s="127"/>
      <c r="ORX59" s="128"/>
      <c r="OSA59" s="129"/>
      <c r="OSB59" s="123"/>
      <c r="OSC59" s="124"/>
      <c r="OSD59" s="125"/>
      <c r="OSH59" s="127"/>
      <c r="OSI59" s="127"/>
      <c r="OSM59" s="128"/>
      <c r="OSP59" s="129"/>
      <c r="OSQ59" s="123"/>
      <c r="OSR59" s="124"/>
      <c r="OSS59" s="125"/>
      <c r="OSW59" s="127"/>
      <c r="OSX59" s="127"/>
      <c r="OTB59" s="128"/>
      <c r="OTE59" s="129"/>
      <c r="OTF59" s="123"/>
      <c r="OTG59" s="124"/>
      <c r="OTH59" s="125"/>
      <c r="OTL59" s="127"/>
      <c r="OTM59" s="127"/>
      <c r="OTQ59" s="128"/>
      <c r="OTT59" s="129"/>
      <c r="OTU59" s="123"/>
      <c r="OTV59" s="124"/>
      <c r="OTW59" s="125"/>
      <c r="OUA59" s="127"/>
      <c r="OUB59" s="127"/>
      <c r="OUF59" s="128"/>
      <c r="OUI59" s="129"/>
      <c r="OUJ59" s="123"/>
      <c r="OUK59" s="124"/>
      <c r="OUL59" s="125"/>
      <c r="OUP59" s="127"/>
      <c r="OUQ59" s="127"/>
      <c r="OUU59" s="128"/>
      <c r="OUX59" s="129"/>
      <c r="OUY59" s="123"/>
      <c r="OUZ59" s="124"/>
      <c r="OVA59" s="125"/>
      <c r="OVE59" s="127"/>
      <c r="OVF59" s="127"/>
      <c r="OVJ59" s="128"/>
      <c r="OVM59" s="129"/>
      <c r="OVN59" s="123"/>
      <c r="OVO59" s="124"/>
      <c r="OVP59" s="125"/>
      <c r="OVT59" s="127"/>
      <c r="OVU59" s="127"/>
      <c r="OVY59" s="128"/>
      <c r="OWB59" s="129"/>
      <c r="OWC59" s="123"/>
      <c r="OWD59" s="124"/>
      <c r="OWE59" s="125"/>
      <c r="OWI59" s="127"/>
      <c r="OWJ59" s="127"/>
      <c r="OWN59" s="128"/>
      <c r="OWQ59" s="129"/>
      <c r="OWR59" s="123"/>
      <c r="OWS59" s="124"/>
      <c r="OWT59" s="125"/>
      <c r="OWX59" s="127"/>
      <c r="OWY59" s="127"/>
      <c r="OXC59" s="128"/>
      <c r="OXF59" s="129"/>
      <c r="OXG59" s="123"/>
      <c r="OXH59" s="124"/>
      <c r="OXI59" s="125"/>
      <c r="OXM59" s="127"/>
      <c r="OXN59" s="127"/>
      <c r="OXR59" s="128"/>
      <c r="OXU59" s="129"/>
      <c r="OXV59" s="123"/>
      <c r="OXW59" s="124"/>
      <c r="OXX59" s="125"/>
      <c r="OYB59" s="127"/>
      <c r="OYC59" s="127"/>
      <c r="OYG59" s="128"/>
      <c r="OYJ59" s="129"/>
      <c r="OYK59" s="123"/>
      <c r="OYL59" s="124"/>
      <c r="OYM59" s="125"/>
      <c r="OYQ59" s="127"/>
      <c r="OYR59" s="127"/>
      <c r="OYV59" s="128"/>
      <c r="OYY59" s="129"/>
      <c r="OYZ59" s="123"/>
      <c r="OZA59" s="124"/>
      <c r="OZB59" s="125"/>
      <c r="OZF59" s="127"/>
      <c r="OZG59" s="127"/>
      <c r="OZK59" s="128"/>
      <c r="OZN59" s="129"/>
      <c r="OZO59" s="123"/>
      <c r="OZP59" s="124"/>
      <c r="OZQ59" s="125"/>
      <c r="OZU59" s="127"/>
      <c r="OZV59" s="127"/>
      <c r="OZZ59" s="128"/>
      <c r="PAC59" s="129"/>
      <c r="PAD59" s="123"/>
      <c r="PAE59" s="124"/>
      <c r="PAF59" s="125"/>
      <c r="PAJ59" s="127"/>
      <c r="PAK59" s="127"/>
      <c r="PAO59" s="128"/>
      <c r="PAR59" s="129"/>
      <c r="PAS59" s="123"/>
      <c r="PAT59" s="124"/>
      <c r="PAU59" s="125"/>
      <c r="PAY59" s="127"/>
      <c r="PAZ59" s="127"/>
      <c r="PBD59" s="128"/>
      <c r="PBG59" s="129"/>
      <c r="PBH59" s="123"/>
      <c r="PBI59" s="124"/>
      <c r="PBJ59" s="125"/>
      <c r="PBN59" s="127"/>
      <c r="PBO59" s="127"/>
      <c r="PBS59" s="128"/>
      <c r="PBV59" s="129"/>
      <c r="PBW59" s="123"/>
      <c r="PBX59" s="124"/>
      <c r="PBY59" s="125"/>
      <c r="PCC59" s="127"/>
      <c r="PCD59" s="127"/>
      <c r="PCH59" s="128"/>
      <c r="PCK59" s="129"/>
      <c r="PCL59" s="123"/>
      <c r="PCM59" s="124"/>
      <c r="PCN59" s="125"/>
      <c r="PCR59" s="127"/>
      <c r="PCS59" s="127"/>
      <c r="PCW59" s="128"/>
      <c r="PCZ59" s="129"/>
      <c r="PDA59" s="123"/>
      <c r="PDB59" s="124"/>
      <c r="PDC59" s="125"/>
      <c r="PDG59" s="127"/>
      <c r="PDH59" s="127"/>
      <c r="PDL59" s="128"/>
      <c r="PDO59" s="129"/>
      <c r="PDP59" s="123"/>
      <c r="PDQ59" s="124"/>
      <c r="PDR59" s="125"/>
      <c r="PDV59" s="127"/>
      <c r="PDW59" s="127"/>
      <c r="PEA59" s="128"/>
      <c r="PED59" s="129"/>
      <c r="PEE59" s="123"/>
      <c r="PEF59" s="124"/>
      <c r="PEG59" s="125"/>
      <c r="PEK59" s="127"/>
      <c r="PEL59" s="127"/>
      <c r="PEP59" s="128"/>
      <c r="PES59" s="129"/>
      <c r="PET59" s="123"/>
      <c r="PEU59" s="124"/>
      <c r="PEV59" s="125"/>
      <c r="PEZ59" s="127"/>
      <c r="PFA59" s="127"/>
      <c r="PFE59" s="128"/>
      <c r="PFH59" s="129"/>
      <c r="PFI59" s="123"/>
      <c r="PFJ59" s="124"/>
      <c r="PFK59" s="125"/>
      <c r="PFO59" s="127"/>
      <c r="PFP59" s="127"/>
      <c r="PFT59" s="128"/>
      <c r="PFW59" s="129"/>
      <c r="PFX59" s="123"/>
      <c r="PFY59" s="124"/>
      <c r="PFZ59" s="125"/>
      <c r="PGD59" s="127"/>
      <c r="PGE59" s="127"/>
      <c r="PGI59" s="128"/>
      <c r="PGL59" s="129"/>
      <c r="PGM59" s="123"/>
      <c r="PGN59" s="124"/>
      <c r="PGO59" s="125"/>
      <c r="PGS59" s="127"/>
      <c r="PGT59" s="127"/>
      <c r="PGX59" s="128"/>
      <c r="PHA59" s="129"/>
      <c r="PHB59" s="123"/>
      <c r="PHC59" s="124"/>
      <c r="PHD59" s="125"/>
      <c r="PHH59" s="127"/>
      <c r="PHI59" s="127"/>
      <c r="PHM59" s="128"/>
      <c r="PHP59" s="129"/>
      <c r="PHQ59" s="123"/>
      <c r="PHR59" s="124"/>
      <c r="PHS59" s="125"/>
      <c r="PHW59" s="127"/>
      <c r="PHX59" s="127"/>
      <c r="PIB59" s="128"/>
      <c r="PIE59" s="129"/>
      <c r="PIF59" s="123"/>
      <c r="PIG59" s="124"/>
      <c r="PIH59" s="125"/>
      <c r="PIL59" s="127"/>
      <c r="PIM59" s="127"/>
      <c r="PIQ59" s="128"/>
      <c r="PIT59" s="129"/>
      <c r="PIU59" s="123"/>
      <c r="PIV59" s="124"/>
      <c r="PIW59" s="125"/>
      <c r="PJA59" s="127"/>
      <c r="PJB59" s="127"/>
      <c r="PJF59" s="128"/>
      <c r="PJI59" s="129"/>
      <c r="PJJ59" s="123"/>
      <c r="PJK59" s="124"/>
      <c r="PJL59" s="125"/>
      <c r="PJP59" s="127"/>
      <c r="PJQ59" s="127"/>
      <c r="PJU59" s="128"/>
      <c r="PJX59" s="129"/>
      <c r="PJY59" s="123"/>
      <c r="PJZ59" s="124"/>
      <c r="PKA59" s="125"/>
      <c r="PKE59" s="127"/>
      <c r="PKF59" s="127"/>
      <c r="PKJ59" s="128"/>
      <c r="PKM59" s="129"/>
      <c r="PKN59" s="123"/>
      <c r="PKO59" s="124"/>
      <c r="PKP59" s="125"/>
      <c r="PKT59" s="127"/>
      <c r="PKU59" s="127"/>
      <c r="PKY59" s="128"/>
      <c r="PLB59" s="129"/>
      <c r="PLC59" s="123"/>
      <c r="PLD59" s="124"/>
      <c r="PLE59" s="125"/>
      <c r="PLI59" s="127"/>
      <c r="PLJ59" s="127"/>
      <c r="PLN59" s="128"/>
      <c r="PLQ59" s="129"/>
      <c r="PLR59" s="123"/>
      <c r="PLS59" s="124"/>
      <c r="PLT59" s="125"/>
      <c r="PLX59" s="127"/>
      <c r="PLY59" s="127"/>
      <c r="PMC59" s="128"/>
      <c r="PMF59" s="129"/>
      <c r="PMG59" s="123"/>
      <c r="PMH59" s="124"/>
      <c r="PMI59" s="125"/>
      <c r="PMM59" s="127"/>
      <c r="PMN59" s="127"/>
      <c r="PMR59" s="128"/>
      <c r="PMU59" s="129"/>
      <c r="PMV59" s="123"/>
      <c r="PMW59" s="124"/>
      <c r="PMX59" s="125"/>
      <c r="PNB59" s="127"/>
      <c r="PNC59" s="127"/>
      <c r="PNG59" s="128"/>
      <c r="PNJ59" s="129"/>
      <c r="PNK59" s="123"/>
      <c r="PNL59" s="124"/>
      <c r="PNM59" s="125"/>
      <c r="PNQ59" s="127"/>
      <c r="PNR59" s="127"/>
      <c r="PNV59" s="128"/>
      <c r="PNY59" s="129"/>
      <c r="PNZ59" s="123"/>
      <c r="POA59" s="124"/>
      <c r="POB59" s="125"/>
      <c r="POF59" s="127"/>
      <c r="POG59" s="127"/>
      <c r="POK59" s="128"/>
      <c r="PON59" s="129"/>
      <c r="POO59" s="123"/>
      <c r="POP59" s="124"/>
      <c r="POQ59" s="125"/>
      <c r="POU59" s="127"/>
      <c r="POV59" s="127"/>
      <c r="POZ59" s="128"/>
      <c r="PPC59" s="129"/>
      <c r="PPD59" s="123"/>
      <c r="PPE59" s="124"/>
      <c r="PPF59" s="125"/>
      <c r="PPJ59" s="127"/>
      <c r="PPK59" s="127"/>
      <c r="PPO59" s="128"/>
      <c r="PPR59" s="129"/>
      <c r="PPS59" s="123"/>
      <c r="PPT59" s="124"/>
      <c r="PPU59" s="125"/>
      <c r="PPY59" s="127"/>
      <c r="PPZ59" s="127"/>
      <c r="PQD59" s="128"/>
      <c r="PQG59" s="129"/>
      <c r="PQH59" s="123"/>
      <c r="PQI59" s="124"/>
      <c r="PQJ59" s="125"/>
      <c r="PQN59" s="127"/>
      <c r="PQO59" s="127"/>
      <c r="PQS59" s="128"/>
      <c r="PQV59" s="129"/>
      <c r="PQW59" s="123"/>
      <c r="PQX59" s="124"/>
      <c r="PQY59" s="125"/>
      <c r="PRC59" s="127"/>
      <c r="PRD59" s="127"/>
      <c r="PRH59" s="128"/>
      <c r="PRK59" s="129"/>
      <c r="PRL59" s="123"/>
      <c r="PRM59" s="124"/>
      <c r="PRN59" s="125"/>
      <c r="PRR59" s="127"/>
      <c r="PRS59" s="127"/>
      <c r="PRW59" s="128"/>
      <c r="PRZ59" s="129"/>
      <c r="PSA59" s="123"/>
      <c r="PSB59" s="124"/>
      <c r="PSC59" s="125"/>
      <c r="PSG59" s="127"/>
      <c r="PSH59" s="127"/>
      <c r="PSL59" s="128"/>
      <c r="PSO59" s="129"/>
      <c r="PSP59" s="123"/>
      <c r="PSQ59" s="124"/>
      <c r="PSR59" s="125"/>
      <c r="PSV59" s="127"/>
      <c r="PSW59" s="127"/>
      <c r="PTA59" s="128"/>
      <c r="PTD59" s="129"/>
      <c r="PTE59" s="123"/>
      <c r="PTF59" s="124"/>
      <c r="PTG59" s="125"/>
      <c r="PTK59" s="127"/>
      <c r="PTL59" s="127"/>
      <c r="PTP59" s="128"/>
      <c r="PTS59" s="129"/>
      <c r="PTT59" s="123"/>
      <c r="PTU59" s="124"/>
      <c r="PTV59" s="125"/>
      <c r="PTZ59" s="127"/>
      <c r="PUA59" s="127"/>
      <c r="PUE59" s="128"/>
      <c r="PUH59" s="129"/>
      <c r="PUI59" s="123"/>
      <c r="PUJ59" s="124"/>
      <c r="PUK59" s="125"/>
      <c r="PUO59" s="127"/>
      <c r="PUP59" s="127"/>
      <c r="PUT59" s="128"/>
      <c r="PUW59" s="129"/>
      <c r="PUX59" s="123"/>
      <c r="PUY59" s="124"/>
      <c r="PUZ59" s="125"/>
      <c r="PVD59" s="127"/>
      <c r="PVE59" s="127"/>
      <c r="PVI59" s="128"/>
      <c r="PVL59" s="129"/>
      <c r="PVM59" s="123"/>
      <c r="PVN59" s="124"/>
      <c r="PVO59" s="125"/>
      <c r="PVS59" s="127"/>
      <c r="PVT59" s="127"/>
      <c r="PVX59" s="128"/>
      <c r="PWA59" s="129"/>
      <c r="PWB59" s="123"/>
      <c r="PWC59" s="124"/>
      <c r="PWD59" s="125"/>
      <c r="PWH59" s="127"/>
      <c r="PWI59" s="127"/>
      <c r="PWM59" s="128"/>
      <c r="PWP59" s="129"/>
      <c r="PWQ59" s="123"/>
      <c r="PWR59" s="124"/>
      <c r="PWS59" s="125"/>
      <c r="PWW59" s="127"/>
      <c r="PWX59" s="127"/>
      <c r="PXB59" s="128"/>
      <c r="PXE59" s="129"/>
      <c r="PXF59" s="123"/>
      <c r="PXG59" s="124"/>
      <c r="PXH59" s="125"/>
      <c r="PXL59" s="127"/>
      <c r="PXM59" s="127"/>
      <c r="PXQ59" s="128"/>
      <c r="PXT59" s="129"/>
      <c r="PXU59" s="123"/>
      <c r="PXV59" s="124"/>
      <c r="PXW59" s="125"/>
      <c r="PYA59" s="127"/>
      <c r="PYB59" s="127"/>
      <c r="PYF59" s="128"/>
      <c r="PYI59" s="129"/>
      <c r="PYJ59" s="123"/>
      <c r="PYK59" s="124"/>
      <c r="PYL59" s="125"/>
      <c r="PYP59" s="127"/>
      <c r="PYQ59" s="127"/>
      <c r="PYU59" s="128"/>
      <c r="PYX59" s="129"/>
      <c r="PYY59" s="123"/>
      <c r="PYZ59" s="124"/>
      <c r="PZA59" s="125"/>
      <c r="PZE59" s="127"/>
      <c r="PZF59" s="127"/>
      <c r="PZJ59" s="128"/>
      <c r="PZM59" s="129"/>
      <c r="PZN59" s="123"/>
      <c r="PZO59" s="124"/>
      <c r="PZP59" s="125"/>
      <c r="PZT59" s="127"/>
      <c r="PZU59" s="127"/>
      <c r="PZY59" s="128"/>
      <c r="QAB59" s="129"/>
      <c r="QAC59" s="123"/>
      <c r="QAD59" s="124"/>
      <c r="QAE59" s="125"/>
      <c r="QAI59" s="127"/>
      <c r="QAJ59" s="127"/>
      <c r="QAN59" s="128"/>
      <c r="QAQ59" s="129"/>
      <c r="QAR59" s="123"/>
      <c r="QAS59" s="124"/>
      <c r="QAT59" s="125"/>
      <c r="QAX59" s="127"/>
      <c r="QAY59" s="127"/>
      <c r="QBC59" s="128"/>
      <c r="QBF59" s="129"/>
      <c r="QBG59" s="123"/>
      <c r="QBH59" s="124"/>
      <c r="QBI59" s="125"/>
      <c r="QBM59" s="127"/>
      <c r="QBN59" s="127"/>
      <c r="QBR59" s="128"/>
      <c r="QBU59" s="129"/>
      <c r="QBV59" s="123"/>
      <c r="QBW59" s="124"/>
      <c r="QBX59" s="125"/>
      <c r="QCB59" s="127"/>
      <c r="QCC59" s="127"/>
      <c r="QCG59" s="128"/>
      <c r="QCJ59" s="129"/>
      <c r="QCK59" s="123"/>
      <c r="QCL59" s="124"/>
      <c r="QCM59" s="125"/>
      <c r="QCQ59" s="127"/>
      <c r="QCR59" s="127"/>
      <c r="QCV59" s="128"/>
      <c r="QCY59" s="129"/>
      <c r="QCZ59" s="123"/>
      <c r="QDA59" s="124"/>
      <c r="QDB59" s="125"/>
      <c r="QDF59" s="127"/>
      <c r="QDG59" s="127"/>
      <c r="QDK59" s="128"/>
      <c r="QDN59" s="129"/>
      <c r="QDO59" s="123"/>
      <c r="QDP59" s="124"/>
      <c r="QDQ59" s="125"/>
      <c r="QDU59" s="127"/>
      <c r="QDV59" s="127"/>
      <c r="QDZ59" s="128"/>
      <c r="QEC59" s="129"/>
      <c r="QED59" s="123"/>
      <c r="QEE59" s="124"/>
      <c r="QEF59" s="125"/>
      <c r="QEJ59" s="127"/>
      <c r="QEK59" s="127"/>
      <c r="QEO59" s="128"/>
      <c r="QER59" s="129"/>
      <c r="QES59" s="123"/>
      <c r="QET59" s="124"/>
      <c r="QEU59" s="125"/>
      <c r="QEY59" s="127"/>
      <c r="QEZ59" s="127"/>
      <c r="QFD59" s="128"/>
      <c r="QFG59" s="129"/>
      <c r="QFH59" s="123"/>
      <c r="QFI59" s="124"/>
      <c r="QFJ59" s="125"/>
      <c r="QFN59" s="127"/>
      <c r="QFO59" s="127"/>
      <c r="QFS59" s="128"/>
      <c r="QFV59" s="129"/>
      <c r="QFW59" s="123"/>
      <c r="QFX59" s="124"/>
      <c r="QFY59" s="125"/>
      <c r="QGC59" s="127"/>
      <c r="QGD59" s="127"/>
      <c r="QGH59" s="128"/>
      <c r="QGK59" s="129"/>
      <c r="QGL59" s="123"/>
      <c r="QGM59" s="124"/>
      <c r="QGN59" s="125"/>
      <c r="QGR59" s="127"/>
      <c r="QGS59" s="127"/>
      <c r="QGW59" s="128"/>
      <c r="QGZ59" s="129"/>
      <c r="QHA59" s="123"/>
      <c r="QHB59" s="124"/>
      <c r="QHC59" s="125"/>
      <c r="QHG59" s="127"/>
      <c r="QHH59" s="127"/>
      <c r="QHL59" s="128"/>
      <c r="QHO59" s="129"/>
      <c r="QHP59" s="123"/>
      <c r="QHQ59" s="124"/>
      <c r="QHR59" s="125"/>
      <c r="QHV59" s="127"/>
      <c r="QHW59" s="127"/>
      <c r="QIA59" s="128"/>
      <c r="QID59" s="129"/>
      <c r="QIE59" s="123"/>
      <c r="QIF59" s="124"/>
      <c r="QIG59" s="125"/>
      <c r="QIK59" s="127"/>
      <c r="QIL59" s="127"/>
      <c r="QIP59" s="128"/>
      <c r="QIS59" s="129"/>
      <c r="QIT59" s="123"/>
      <c r="QIU59" s="124"/>
      <c r="QIV59" s="125"/>
      <c r="QIZ59" s="127"/>
      <c r="QJA59" s="127"/>
      <c r="QJE59" s="128"/>
      <c r="QJH59" s="129"/>
      <c r="QJI59" s="123"/>
      <c r="QJJ59" s="124"/>
      <c r="QJK59" s="125"/>
      <c r="QJO59" s="127"/>
      <c r="QJP59" s="127"/>
      <c r="QJT59" s="128"/>
      <c r="QJW59" s="129"/>
      <c r="QJX59" s="123"/>
      <c r="QJY59" s="124"/>
      <c r="QJZ59" s="125"/>
      <c r="QKD59" s="127"/>
      <c r="QKE59" s="127"/>
      <c r="QKI59" s="128"/>
      <c r="QKL59" s="129"/>
      <c r="QKM59" s="123"/>
      <c r="QKN59" s="124"/>
      <c r="QKO59" s="125"/>
      <c r="QKS59" s="127"/>
      <c r="QKT59" s="127"/>
      <c r="QKX59" s="128"/>
      <c r="QLA59" s="129"/>
      <c r="QLB59" s="123"/>
      <c r="QLC59" s="124"/>
      <c r="QLD59" s="125"/>
      <c r="QLH59" s="127"/>
      <c r="QLI59" s="127"/>
      <c r="QLM59" s="128"/>
      <c r="QLP59" s="129"/>
      <c r="QLQ59" s="123"/>
      <c r="QLR59" s="124"/>
      <c r="QLS59" s="125"/>
      <c r="QLW59" s="127"/>
      <c r="QLX59" s="127"/>
      <c r="QMB59" s="128"/>
      <c r="QME59" s="129"/>
      <c r="QMF59" s="123"/>
      <c r="QMG59" s="124"/>
      <c r="QMH59" s="125"/>
      <c r="QML59" s="127"/>
      <c r="QMM59" s="127"/>
      <c r="QMQ59" s="128"/>
      <c r="QMT59" s="129"/>
      <c r="QMU59" s="123"/>
      <c r="QMV59" s="124"/>
      <c r="QMW59" s="125"/>
      <c r="QNA59" s="127"/>
      <c r="QNB59" s="127"/>
      <c r="QNF59" s="128"/>
      <c r="QNI59" s="129"/>
      <c r="QNJ59" s="123"/>
      <c r="QNK59" s="124"/>
      <c r="QNL59" s="125"/>
      <c r="QNP59" s="127"/>
      <c r="QNQ59" s="127"/>
      <c r="QNU59" s="128"/>
      <c r="QNX59" s="129"/>
      <c r="QNY59" s="123"/>
      <c r="QNZ59" s="124"/>
      <c r="QOA59" s="125"/>
      <c r="QOE59" s="127"/>
      <c r="QOF59" s="127"/>
      <c r="QOJ59" s="128"/>
      <c r="QOM59" s="129"/>
      <c r="QON59" s="123"/>
      <c r="QOO59" s="124"/>
      <c r="QOP59" s="125"/>
      <c r="QOT59" s="127"/>
      <c r="QOU59" s="127"/>
      <c r="QOY59" s="128"/>
      <c r="QPB59" s="129"/>
      <c r="QPC59" s="123"/>
      <c r="QPD59" s="124"/>
      <c r="QPE59" s="125"/>
      <c r="QPI59" s="127"/>
      <c r="QPJ59" s="127"/>
      <c r="QPN59" s="128"/>
      <c r="QPQ59" s="129"/>
      <c r="QPR59" s="123"/>
      <c r="QPS59" s="124"/>
      <c r="QPT59" s="125"/>
      <c r="QPX59" s="127"/>
      <c r="QPY59" s="127"/>
      <c r="QQC59" s="128"/>
      <c r="QQF59" s="129"/>
      <c r="QQG59" s="123"/>
      <c r="QQH59" s="124"/>
      <c r="QQI59" s="125"/>
      <c r="QQM59" s="127"/>
      <c r="QQN59" s="127"/>
      <c r="QQR59" s="128"/>
      <c r="QQU59" s="129"/>
      <c r="QQV59" s="123"/>
      <c r="QQW59" s="124"/>
      <c r="QQX59" s="125"/>
      <c r="QRB59" s="127"/>
      <c r="QRC59" s="127"/>
      <c r="QRG59" s="128"/>
      <c r="QRJ59" s="129"/>
      <c r="QRK59" s="123"/>
      <c r="QRL59" s="124"/>
      <c r="QRM59" s="125"/>
      <c r="QRQ59" s="127"/>
      <c r="QRR59" s="127"/>
      <c r="QRV59" s="128"/>
      <c r="QRY59" s="129"/>
      <c r="QRZ59" s="123"/>
      <c r="QSA59" s="124"/>
      <c r="QSB59" s="125"/>
      <c r="QSF59" s="127"/>
      <c r="QSG59" s="127"/>
      <c r="QSK59" s="128"/>
      <c r="QSN59" s="129"/>
      <c r="QSO59" s="123"/>
      <c r="QSP59" s="124"/>
      <c r="QSQ59" s="125"/>
      <c r="QSU59" s="127"/>
      <c r="QSV59" s="127"/>
      <c r="QSZ59" s="128"/>
      <c r="QTC59" s="129"/>
      <c r="QTD59" s="123"/>
      <c r="QTE59" s="124"/>
      <c r="QTF59" s="125"/>
      <c r="QTJ59" s="127"/>
      <c r="QTK59" s="127"/>
      <c r="QTO59" s="128"/>
      <c r="QTR59" s="129"/>
      <c r="QTS59" s="123"/>
      <c r="QTT59" s="124"/>
      <c r="QTU59" s="125"/>
      <c r="QTY59" s="127"/>
      <c r="QTZ59" s="127"/>
      <c r="QUD59" s="128"/>
      <c r="QUG59" s="129"/>
      <c r="QUH59" s="123"/>
      <c r="QUI59" s="124"/>
      <c r="QUJ59" s="125"/>
      <c r="QUN59" s="127"/>
      <c r="QUO59" s="127"/>
      <c r="QUS59" s="128"/>
      <c r="QUV59" s="129"/>
      <c r="QUW59" s="123"/>
      <c r="QUX59" s="124"/>
      <c r="QUY59" s="125"/>
      <c r="QVC59" s="127"/>
      <c r="QVD59" s="127"/>
      <c r="QVH59" s="128"/>
      <c r="QVK59" s="129"/>
      <c r="QVL59" s="123"/>
      <c r="QVM59" s="124"/>
      <c r="QVN59" s="125"/>
      <c r="QVR59" s="127"/>
      <c r="QVS59" s="127"/>
      <c r="QVW59" s="128"/>
      <c r="QVZ59" s="129"/>
      <c r="QWA59" s="123"/>
      <c r="QWB59" s="124"/>
      <c r="QWC59" s="125"/>
      <c r="QWG59" s="127"/>
      <c r="QWH59" s="127"/>
      <c r="QWL59" s="128"/>
      <c r="QWO59" s="129"/>
      <c r="QWP59" s="123"/>
      <c r="QWQ59" s="124"/>
      <c r="QWR59" s="125"/>
      <c r="QWV59" s="127"/>
      <c r="QWW59" s="127"/>
      <c r="QXA59" s="128"/>
      <c r="QXD59" s="129"/>
      <c r="QXE59" s="123"/>
      <c r="QXF59" s="124"/>
      <c r="QXG59" s="125"/>
      <c r="QXK59" s="127"/>
      <c r="QXL59" s="127"/>
      <c r="QXP59" s="128"/>
      <c r="QXS59" s="129"/>
      <c r="QXT59" s="123"/>
      <c r="QXU59" s="124"/>
      <c r="QXV59" s="125"/>
      <c r="QXZ59" s="127"/>
      <c r="QYA59" s="127"/>
      <c r="QYE59" s="128"/>
      <c r="QYH59" s="129"/>
      <c r="QYI59" s="123"/>
      <c r="QYJ59" s="124"/>
      <c r="QYK59" s="125"/>
      <c r="QYO59" s="127"/>
      <c r="QYP59" s="127"/>
      <c r="QYT59" s="128"/>
      <c r="QYW59" s="129"/>
      <c r="QYX59" s="123"/>
      <c r="QYY59" s="124"/>
      <c r="QYZ59" s="125"/>
      <c r="QZD59" s="127"/>
      <c r="QZE59" s="127"/>
      <c r="QZI59" s="128"/>
      <c r="QZL59" s="129"/>
      <c r="QZM59" s="123"/>
      <c r="QZN59" s="124"/>
      <c r="QZO59" s="125"/>
      <c r="QZS59" s="127"/>
      <c r="QZT59" s="127"/>
      <c r="QZX59" s="128"/>
      <c r="RAA59" s="129"/>
      <c r="RAB59" s="123"/>
      <c r="RAC59" s="124"/>
      <c r="RAD59" s="125"/>
      <c r="RAH59" s="127"/>
      <c r="RAI59" s="127"/>
      <c r="RAM59" s="128"/>
      <c r="RAP59" s="129"/>
      <c r="RAQ59" s="123"/>
      <c r="RAR59" s="124"/>
      <c r="RAS59" s="125"/>
      <c r="RAW59" s="127"/>
      <c r="RAX59" s="127"/>
      <c r="RBB59" s="128"/>
      <c r="RBE59" s="129"/>
      <c r="RBF59" s="123"/>
      <c r="RBG59" s="124"/>
      <c r="RBH59" s="125"/>
      <c r="RBL59" s="127"/>
      <c r="RBM59" s="127"/>
      <c r="RBQ59" s="128"/>
      <c r="RBT59" s="129"/>
      <c r="RBU59" s="123"/>
      <c r="RBV59" s="124"/>
      <c r="RBW59" s="125"/>
      <c r="RCA59" s="127"/>
      <c r="RCB59" s="127"/>
      <c r="RCF59" s="128"/>
      <c r="RCI59" s="129"/>
      <c r="RCJ59" s="123"/>
      <c r="RCK59" s="124"/>
      <c r="RCL59" s="125"/>
      <c r="RCP59" s="127"/>
      <c r="RCQ59" s="127"/>
      <c r="RCU59" s="128"/>
      <c r="RCX59" s="129"/>
      <c r="RCY59" s="123"/>
      <c r="RCZ59" s="124"/>
      <c r="RDA59" s="125"/>
      <c r="RDE59" s="127"/>
      <c r="RDF59" s="127"/>
      <c r="RDJ59" s="128"/>
      <c r="RDM59" s="129"/>
      <c r="RDN59" s="123"/>
      <c r="RDO59" s="124"/>
      <c r="RDP59" s="125"/>
      <c r="RDT59" s="127"/>
      <c r="RDU59" s="127"/>
      <c r="RDY59" s="128"/>
      <c r="REB59" s="129"/>
      <c r="REC59" s="123"/>
      <c r="RED59" s="124"/>
      <c r="REE59" s="125"/>
      <c r="REI59" s="127"/>
      <c r="REJ59" s="127"/>
      <c r="REN59" s="128"/>
      <c r="REQ59" s="129"/>
      <c r="RER59" s="123"/>
      <c r="RES59" s="124"/>
      <c r="RET59" s="125"/>
      <c r="REX59" s="127"/>
      <c r="REY59" s="127"/>
      <c r="RFC59" s="128"/>
      <c r="RFF59" s="129"/>
      <c r="RFG59" s="123"/>
      <c r="RFH59" s="124"/>
      <c r="RFI59" s="125"/>
      <c r="RFM59" s="127"/>
      <c r="RFN59" s="127"/>
      <c r="RFR59" s="128"/>
      <c r="RFU59" s="129"/>
      <c r="RFV59" s="123"/>
      <c r="RFW59" s="124"/>
      <c r="RFX59" s="125"/>
      <c r="RGB59" s="127"/>
      <c r="RGC59" s="127"/>
      <c r="RGG59" s="128"/>
      <c r="RGJ59" s="129"/>
      <c r="RGK59" s="123"/>
      <c r="RGL59" s="124"/>
      <c r="RGM59" s="125"/>
      <c r="RGQ59" s="127"/>
      <c r="RGR59" s="127"/>
      <c r="RGV59" s="128"/>
      <c r="RGY59" s="129"/>
      <c r="RGZ59" s="123"/>
      <c r="RHA59" s="124"/>
      <c r="RHB59" s="125"/>
      <c r="RHF59" s="127"/>
      <c r="RHG59" s="127"/>
      <c r="RHK59" s="128"/>
      <c r="RHN59" s="129"/>
      <c r="RHO59" s="123"/>
      <c r="RHP59" s="124"/>
      <c r="RHQ59" s="125"/>
      <c r="RHU59" s="127"/>
      <c r="RHV59" s="127"/>
      <c r="RHZ59" s="128"/>
      <c r="RIC59" s="129"/>
      <c r="RID59" s="123"/>
      <c r="RIE59" s="124"/>
      <c r="RIF59" s="125"/>
      <c r="RIJ59" s="127"/>
      <c r="RIK59" s="127"/>
      <c r="RIO59" s="128"/>
      <c r="RIR59" s="129"/>
      <c r="RIS59" s="123"/>
      <c r="RIT59" s="124"/>
      <c r="RIU59" s="125"/>
      <c r="RIY59" s="127"/>
      <c r="RIZ59" s="127"/>
      <c r="RJD59" s="128"/>
      <c r="RJG59" s="129"/>
      <c r="RJH59" s="123"/>
      <c r="RJI59" s="124"/>
      <c r="RJJ59" s="125"/>
      <c r="RJN59" s="127"/>
      <c r="RJO59" s="127"/>
      <c r="RJS59" s="128"/>
      <c r="RJV59" s="129"/>
      <c r="RJW59" s="123"/>
      <c r="RJX59" s="124"/>
      <c r="RJY59" s="125"/>
      <c r="RKC59" s="127"/>
      <c r="RKD59" s="127"/>
      <c r="RKH59" s="128"/>
      <c r="RKK59" s="129"/>
      <c r="RKL59" s="123"/>
      <c r="RKM59" s="124"/>
      <c r="RKN59" s="125"/>
      <c r="RKR59" s="127"/>
      <c r="RKS59" s="127"/>
      <c r="RKW59" s="128"/>
      <c r="RKZ59" s="129"/>
      <c r="RLA59" s="123"/>
      <c r="RLB59" s="124"/>
      <c r="RLC59" s="125"/>
      <c r="RLG59" s="127"/>
      <c r="RLH59" s="127"/>
      <c r="RLL59" s="128"/>
      <c r="RLO59" s="129"/>
      <c r="RLP59" s="123"/>
      <c r="RLQ59" s="124"/>
      <c r="RLR59" s="125"/>
      <c r="RLV59" s="127"/>
      <c r="RLW59" s="127"/>
      <c r="RMA59" s="128"/>
      <c r="RMD59" s="129"/>
      <c r="RME59" s="123"/>
      <c r="RMF59" s="124"/>
      <c r="RMG59" s="125"/>
      <c r="RMK59" s="127"/>
      <c r="RML59" s="127"/>
      <c r="RMP59" s="128"/>
      <c r="RMS59" s="129"/>
      <c r="RMT59" s="123"/>
      <c r="RMU59" s="124"/>
      <c r="RMV59" s="125"/>
      <c r="RMZ59" s="127"/>
      <c r="RNA59" s="127"/>
      <c r="RNE59" s="128"/>
      <c r="RNH59" s="129"/>
      <c r="RNI59" s="123"/>
      <c r="RNJ59" s="124"/>
      <c r="RNK59" s="125"/>
      <c r="RNO59" s="127"/>
      <c r="RNP59" s="127"/>
      <c r="RNT59" s="128"/>
      <c r="RNW59" s="129"/>
      <c r="RNX59" s="123"/>
      <c r="RNY59" s="124"/>
      <c r="RNZ59" s="125"/>
      <c r="ROD59" s="127"/>
      <c r="ROE59" s="127"/>
      <c r="ROI59" s="128"/>
      <c r="ROL59" s="129"/>
      <c r="ROM59" s="123"/>
      <c r="RON59" s="124"/>
      <c r="ROO59" s="125"/>
      <c r="ROS59" s="127"/>
      <c r="ROT59" s="127"/>
      <c r="ROX59" s="128"/>
      <c r="RPA59" s="129"/>
      <c r="RPB59" s="123"/>
      <c r="RPC59" s="124"/>
      <c r="RPD59" s="125"/>
      <c r="RPH59" s="127"/>
      <c r="RPI59" s="127"/>
      <c r="RPM59" s="128"/>
      <c r="RPP59" s="129"/>
      <c r="RPQ59" s="123"/>
      <c r="RPR59" s="124"/>
      <c r="RPS59" s="125"/>
      <c r="RPW59" s="127"/>
      <c r="RPX59" s="127"/>
      <c r="RQB59" s="128"/>
      <c r="RQE59" s="129"/>
      <c r="RQF59" s="123"/>
      <c r="RQG59" s="124"/>
      <c r="RQH59" s="125"/>
      <c r="RQL59" s="127"/>
      <c r="RQM59" s="127"/>
      <c r="RQQ59" s="128"/>
      <c r="RQT59" s="129"/>
      <c r="RQU59" s="123"/>
      <c r="RQV59" s="124"/>
      <c r="RQW59" s="125"/>
      <c r="RRA59" s="127"/>
      <c r="RRB59" s="127"/>
      <c r="RRF59" s="128"/>
      <c r="RRI59" s="129"/>
      <c r="RRJ59" s="123"/>
      <c r="RRK59" s="124"/>
      <c r="RRL59" s="125"/>
      <c r="RRP59" s="127"/>
      <c r="RRQ59" s="127"/>
      <c r="RRU59" s="128"/>
      <c r="RRX59" s="129"/>
      <c r="RRY59" s="123"/>
      <c r="RRZ59" s="124"/>
      <c r="RSA59" s="125"/>
      <c r="RSE59" s="127"/>
      <c r="RSF59" s="127"/>
      <c r="RSJ59" s="128"/>
      <c r="RSM59" s="129"/>
      <c r="RSN59" s="123"/>
      <c r="RSO59" s="124"/>
      <c r="RSP59" s="125"/>
      <c r="RST59" s="127"/>
      <c r="RSU59" s="127"/>
      <c r="RSY59" s="128"/>
      <c r="RTB59" s="129"/>
      <c r="RTC59" s="123"/>
      <c r="RTD59" s="124"/>
      <c r="RTE59" s="125"/>
      <c r="RTI59" s="127"/>
      <c r="RTJ59" s="127"/>
      <c r="RTN59" s="128"/>
      <c r="RTQ59" s="129"/>
      <c r="RTR59" s="123"/>
      <c r="RTS59" s="124"/>
      <c r="RTT59" s="125"/>
      <c r="RTX59" s="127"/>
      <c r="RTY59" s="127"/>
      <c r="RUC59" s="128"/>
      <c r="RUF59" s="129"/>
      <c r="RUG59" s="123"/>
      <c r="RUH59" s="124"/>
      <c r="RUI59" s="125"/>
      <c r="RUM59" s="127"/>
      <c r="RUN59" s="127"/>
      <c r="RUR59" s="128"/>
      <c r="RUU59" s="129"/>
      <c r="RUV59" s="123"/>
      <c r="RUW59" s="124"/>
      <c r="RUX59" s="125"/>
      <c r="RVB59" s="127"/>
      <c r="RVC59" s="127"/>
      <c r="RVG59" s="128"/>
      <c r="RVJ59" s="129"/>
      <c r="RVK59" s="123"/>
      <c r="RVL59" s="124"/>
      <c r="RVM59" s="125"/>
      <c r="RVQ59" s="127"/>
      <c r="RVR59" s="127"/>
      <c r="RVV59" s="128"/>
      <c r="RVY59" s="129"/>
      <c r="RVZ59" s="123"/>
      <c r="RWA59" s="124"/>
      <c r="RWB59" s="125"/>
      <c r="RWF59" s="127"/>
      <c r="RWG59" s="127"/>
      <c r="RWK59" s="128"/>
      <c r="RWN59" s="129"/>
      <c r="RWO59" s="123"/>
      <c r="RWP59" s="124"/>
      <c r="RWQ59" s="125"/>
      <c r="RWU59" s="127"/>
      <c r="RWV59" s="127"/>
      <c r="RWZ59" s="128"/>
      <c r="RXC59" s="129"/>
      <c r="RXD59" s="123"/>
      <c r="RXE59" s="124"/>
      <c r="RXF59" s="125"/>
      <c r="RXJ59" s="127"/>
      <c r="RXK59" s="127"/>
      <c r="RXO59" s="128"/>
      <c r="RXR59" s="129"/>
      <c r="RXS59" s="123"/>
      <c r="RXT59" s="124"/>
      <c r="RXU59" s="125"/>
      <c r="RXY59" s="127"/>
      <c r="RXZ59" s="127"/>
      <c r="RYD59" s="128"/>
      <c r="RYG59" s="129"/>
      <c r="RYH59" s="123"/>
      <c r="RYI59" s="124"/>
      <c r="RYJ59" s="125"/>
      <c r="RYN59" s="127"/>
      <c r="RYO59" s="127"/>
      <c r="RYS59" s="128"/>
      <c r="RYV59" s="129"/>
      <c r="RYW59" s="123"/>
      <c r="RYX59" s="124"/>
      <c r="RYY59" s="125"/>
      <c r="RZC59" s="127"/>
      <c r="RZD59" s="127"/>
      <c r="RZH59" s="128"/>
      <c r="RZK59" s="129"/>
      <c r="RZL59" s="123"/>
      <c r="RZM59" s="124"/>
      <c r="RZN59" s="125"/>
      <c r="RZR59" s="127"/>
      <c r="RZS59" s="127"/>
      <c r="RZW59" s="128"/>
      <c r="RZZ59" s="129"/>
      <c r="SAA59" s="123"/>
      <c r="SAB59" s="124"/>
      <c r="SAC59" s="125"/>
      <c r="SAG59" s="127"/>
      <c r="SAH59" s="127"/>
      <c r="SAL59" s="128"/>
      <c r="SAO59" s="129"/>
      <c r="SAP59" s="123"/>
      <c r="SAQ59" s="124"/>
      <c r="SAR59" s="125"/>
      <c r="SAV59" s="127"/>
      <c r="SAW59" s="127"/>
      <c r="SBA59" s="128"/>
      <c r="SBD59" s="129"/>
      <c r="SBE59" s="123"/>
      <c r="SBF59" s="124"/>
      <c r="SBG59" s="125"/>
      <c r="SBK59" s="127"/>
      <c r="SBL59" s="127"/>
      <c r="SBP59" s="128"/>
      <c r="SBS59" s="129"/>
      <c r="SBT59" s="123"/>
      <c r="SBU59" s="124"/>
      <c r="SBV59" s="125"/>
      <c r="SBZ59" s="127"/>
      <c r="SCA59" s="127"/>
      <c r="SCE59" s="128"/>
      <c r="SCH59" s="129"/>
      <c r="SCI59" s="123"/>
      <c r="SCJ59" s="124"/>
      <c r="SCK59" s="125"/>
      <c r="SCO59" s="127"/>
      <c r="SCP59" s="127"/>
      <c r="SCT59" s="128"/>
      <c r="SCW59" s="129"/>
      <c r="SCX59" s="123"/>
      <c r="SCY59" s="124"/>
      <c r="SCZ59" s="125"/>
      <c r="SDD59" s="127"/>
      <c r="SDE59" s="127"/>
      <c r="SDI59" s="128"/>
      <c r="SDL59" s="129"/>
      <c r="SDM59" s="123"/>
      <c r="SDN59" s="124"/>
      <c r="SDO59" s="125"/>
      <c r="SDS59" s="127"/>
      <c r="SDT59" s="127"/>
      <c r="SDX59" s="128"/>
      <c r="SEA59" s="129"/>
      <c r="SEB59" s="123"/>
      <c r="SEC59" s="124"/>
      <c r="SED59" s="125"/>
      <c r="SEH59" s="127"/>
      <c r="SEI59" s="127"/>
      <c r="SEM59" s="128"/>
      <c r="SEP59" s="129"/>
      <c r="SEQ59" s="123"/>
      <c r="SER59" s="124"/>
      <c r="SES59" s="125"/>
      <c r="SEW59" s="127"/>
      <c r="SEX59" s="127"/>
      <c r="SFB59" s="128"/>
      <c r="SFE59" s="129"/>
      <c r="SFF59" s="123"/>
      <c r="SFG59" s="124"/>
      <c r="SFH59" s="125"/>
      <c r="SFL59" s="127"/>
      <c r="SFM59" s="127"/>
      <c r="SFQ59" s="128"/>
      <c r="SFT59" s="129"/>
      <c r="SFU59" s="123"/>
      <c r="SFV59" s="124"/>
      <c r="SFW59" s="125"/>
      <c r="SGA59" s="127"/>
      <c r="SGB59" s="127"/>
      <c r="SGF59" s="128"/>
      <c r="SGI59" s="129"/>
      <c r="SGJ59" s="123"/>
      <c r="SGK59" s="124"/>
      <c r="SGL59" s="125"/>
      <c r="SGP59" s="127"/>
      <c r="SGQ59" s="127"/>
      <c r="SGU59" s="128"/>
      <c r="SGX59" s="129"/>
      <c r="SGY59" s="123"/>
      <c r="SGZ59" s="124"/>
      <c r="SHA59" s="125"/>
      <c r="SHE59" s="127"/>
      <c r="SHF59" s="127"/>
      <c r="SHJ59" s="128"/>
      <c r="SHM59" s="129"/>
      <c r="SHN59" s="123"/>
      <c r="SHO59" s="124"/>
      <c r="SHP59" s="125"/>
      <c r="SHT59" s="127"/>
      <c r="SHU59" s="127"/>
      <c r="SHY59" s="128"/>
      <c r="SIB59" s="129"/>
      <c r="SIC59" s="123"/>
      <c r="SID59" s="124"/>
      <c r="SIE59" s="125"/>
      <c r="SII59" s="127"/>
      <c r="SIJ59" s="127"/>
      <c r="SIN59" s="128"/>
      <c r="SIQ59" s="129"/>
      <c r="SIR59" s="123"/>
      <c r="SIS59" s="124"/>
      <c r="SIT59" s="125"/>
      <c r="SIX59" s="127"/>
      <c r="SIY59" s="127"/>
      <c r="SJC59" s="128"/>
      <c r="SJF59" s="129"/>
      <c r="SJG59" s="123"/>
      <c r="SJH59" s="124"/>
      <c r="SJI59" s="125"/>
      <c r="SJM59" s="127"/>
      <c r="SJN59" s="127"/>
      <c r="SJR59" s="128"/>
      <c r="SJU59" s="129"/>
      <c r="SJV59" s="123"/>
      <c r="SJW59" s="124"/>
      <c r="SJX59" s="125"/>
      <c r="SKB59" s="127"/>
      <c r="SKC59" s="127"/>
      <c r="SKG59" s="128"/>
      <c r="SKJ59" s="129"/>
      <c r="SKK59" s="123"/>
      <c r="SKL59" s="124"/>
      <c r="SKM59" s="125"/>
      <c r="SKQ59" s="127"/>
      <c r="SKR59" s="127"/>
      <c r="SKV59" s="128"/>
      <c r="SKY59" s="129"/>
      <c r="SKZ59" s="123"/>
      <c r="SLA59" s="124"/>
      <c r="SLB59" s="125"/>
      <c r="SLF59" s="127"/>
      <c r="SLG59" s="127"/>
      <c r="SLK59" s="128"/>
      <c r="SLN59" s="129"/>
      <c r="SLO59" s="123"/>
      <c r="SLP59" s="124"/>
      <c r="SLQ59" s="125"/>
      <c r="SLU59" s="127"/>
      <c r="SLV59" s="127"/>
      <c r="SLZ59" s="128"/>
      <c r="SMC59" s="129"/>
      <c r="SMD59" s="123"/>
      <c r="SME59" s="124"/>
      <c r="SMF59" s="125"/>
      <c r="SMJ59" s="127"/>
      <c r="SMK59" s="127"/>
      <c r="SMO59" s="128"/>
      <c r="SMR59" s="129"/>
      <c r="SMS59" s="123"/>
      <c r="SMT59" s="124"/>
      <c r="SMU59" s="125"/>
      <c r="SMY59" s="127"/>
      <c r="SMZ59" s="127"/>
      <c r="SND59" s="128"/>
      <c r="SNG59" s="129"/>
      <c r="SNH59" s="123"/>
      <c r="SNI59" s="124"/>
      <c r="SNJ59" s="125"/>
      <c r="SNN59" s="127"/>
      <c r="SNO59" s="127"/>
      <c r="SNS59" s="128"/>
      <c r="SNV59" s="129"/>
      <c r="SNW59" s="123"/>
      <c r="SNX59" s="124"/>
      <c r="SNY59" s="125"/>
      <c r="SOC59" s="127"/>
      <c r="SOD59" s="127"/>
      <c r="SOH59" s="128"/>
      <c r="SOK59" s="129"/>
      <c r="SOL59" s="123"/>
      <c r="SOM59" s="124"/>
      <c r="SON59" s="125"/>
      <c r="SOR59" s="127"/>
      <c r="SOS59" s="127"/>
      <c r="SOW59" s="128"/>
      <c r="SOZ59" s="129"/>
      <c r="SPA59" s="123"/>
      <c r="SPB59" s="124"/>
      <c r="SPC59" s="125"/>
      <c r="SPG59" s="127"/>
      <c r="SPH59" s="127"/>
      <c r="SPL59" s="128"/>
      <c r="SPO59" s="129"/>
      <c r="SPP59" s="123"/>
      <c r="SPQ59" s="124"/>
      <c r="SPR59" s="125"/>
      <c r="SPV59" s="127"/>
      <c r="SPW59" s="127"/>
      <c r="SQA59" s="128"/>
      <c r="SQD59" s="129"/>
      <c r="SQE59" s="123"/>
      <c r="SQF59" s="124"/>
      <c r="SQG59" s="125"/>
      <c r="SQK59" s="127"/>
      <c r="SQL59" s="127"/>
      <c r="SQP59" s="128"/>
      <c r="SQS59" s="129"/>
      <c r="SQT59" s="123"/>
      <c r="SQU59" s="124"/>
      <c r="SQV59" s="125"/>
      <c r="SQZ59" s="127"/>
      <c r="SRA59" s="127"/>
      <c r="SRE59" s="128"/>
      <c r="SRH59" s="129"/>
      <c r="SRI59" s="123"/>
      <c r="SRJ59" s="124"/>
      <c r="SRK59" s="125"/>
      <c r="SRO59" s="127"/>
      <c r="SRP59" s="127"/>
      <c r="SRT59" s="128"/>
      <c r="SRW59" s="129"/>
      <c r="SRX59" s="123"/>
      <c r="SRY59" s="124"/>
      <c r="SRZ59" s="125"/>
      <c r="SSD59" s="127"/>
      <c r="SSE59" s="127"/>
      <c r="SSI59" s="128"/>
      <c r="SSL59" s="129"/>
      <c r="SSM59" s="123"/>
      <c r="SSN59" s="124"/>
      <c r="SSO59" s="125"/>
      <c r="SSS59" s="127"/>
      <c r="SST59" s="127"/>
      <c r="SSX59" s="128"/>
      <c r="STA59" s="129"/>
      <c r="STB59" s="123"/>
      <c r="STC59" s="124"/>
      <c r="STD59" s="125"/>
      <c r="STH59" s="127"/>
      <c r="STI59" s="127"/>
      <c r="STM59" s="128"/>
      <c r="STP59" s="129"/>
      <c r="STQ59" s="123"/>
      <c r="STR59" s="124"/>
      <c r="STS59" s="125"/>
      <c r="STW59" s="127"/>
      <c r="STX59" s="127"/>
      <c r="SUB59" s="128"/>
      <c r="SUE59" s="129"/>
      <c r="SUF59" s="123"/>
      <c r="SUG59" s="124"/>
      <c r="SUH59" s="125"/>
      <c r="SUL59" s="127"/>
      <c r="SUM59" s="127"/>
      <c r="SUQ59" s="128"/>
      <c r="SUT59" s="129"/>
      <c r="SUU59" s="123"/>
      <c r="SUV59" s="124"/>
      <c r="SUW59" s="125"/>
      <c r="SVA59" s="127"/>
      <c r="SVB59" s="127"/>
      <c r="SVF59" s="128"/>
      <c r="SVI59" s="129"/>
      <c r="SVJ59" s="123"/>
      <c r="SVK59" s="124"/>
      <c r="SVL59" s="125"/>
      <c r="SVP59" s="127"/>
      <c r="SVQ59" s="127"/>
      <c r="SVU59" s="128"/>
      <c r="SVX59" s="129"/>
      <c r="SVY59" s="123"/>
      <c r="SVZ59" s="124"/>
      <c r="SWA59" s="125"/>
      <c r="SWE59" s="127"/>
      <c r="SWF59" s="127"/>
      <c r="SWJ59" s="128"/>
      <c r="SWM59" s="129"/>
      <c r="SWN59" s="123"/>
      <c r="SWO59" s="124"/>
      <c r="SWP59" s="125"/>
      <c r="SWT59" s="127"/>
      <c r="SWU59" s="127"/>
      <c r="SWY59" s="128"/>
      <c r="SXB59" s="129"/>
      <c r="SXC59" s="123"/>
      <c r="SXD59" s="124"/>
      <c r="SXE59" s="125"/>
      <c r="SXI59" s="127"/>
      <c r="SXJ59" s="127"/>
      <c r="SXN59" s="128"/>
      <c r="SXQ59" s="129"/>
      <c r="SXR59" s="123"/>
      <c r="SXS59" s="124"/>
      <c r="SXT59" s="125"/>
      <c r="SXX59" s="127"/>
      <c r="SXY59" s="127"/>
      <c r="SYC59" s="128"/>
      <c r="SYF59" s="129"/>
      <c r="SYG59" s="123"/>
      <c r="SYH59" s="124"/>
      <c r="SYI59" s="125"/>
      <c r="SYM59" s="127"/>
      <c r="SYN59" s="127"/>
      <c r="SYR59" s="128"/>
      <c r="SYU59" s="129"/>
      <c r="SYV59" s="123"/>
      <c r="SYW59" s="124"/>
      <c r="SYX59" s="125"/>
      <c r="SZB59" s="127"/>
      <c r="SZC59" s="127"/>
      <c r="SZG59" s="128"/>
      <c r="SZJ59" s="129"/>
      <c r="SZK59" s="123"/>
      <c r="SZL59" s="124"/>
      <c r="SZM59" s="125"/>
      <c r="SZQ59" s="127"/>
      <c r="SZR59" s="127"/>
      <c r="SZV59" s="128"/>
      <c r="SZY59" s="129"/>
      <c r="SZZ59" s="123"/>
      <c r="TAA59" s="124"/>
      <c r="TAB59" s="125"/>
      <c r="TAF59" s="127"/>
      <c r="TAG59" s="127"/>
      <c r="TAK59" s="128"/>
      <c r="TAN59" s="129"/>
      <c r="TAO59" s="123"/>
      <c r="TAP59" s="124"/>
      <c r="TAQ59" s="125"/>
      <c r="TAU59" s="127"/>
      <c r="TAV59" s="127"/>
      <c r="TAZ59" s="128"/>
      <c r="TBC59" s="129"/>
      <c r="TBD59" s="123"/>
      <c r="TBE59" s="124"/>
      <c r="TBF59" s="125"/>
      <c r="TBJ59" s="127"/>
      <c r="TBK59" s="127"/>
      <c r="TBO59" s="128"/>
      <c r="TBR59" s="129"/>
      <c r="TBS59" s="123"/>
      <c r="TBT59" s="124"/>
      <c r="TBU59" s="125"/>
      <c r="TBY59" s="127"/>
      <c r="TBZ59" s="127"/>
      <c r="TCD59" s="128"/>
      <c r="TCG59" s="129"/>
      <c r="TCH59" s="123"/>
      <c r="TCI59" s="124"/>
      <c r="TCJ59" s="125"/>
      <c r="TCN59" s="127"/>
      <c r="TCO59" s="127"/>
      <c r="TCS59" s="128"/>
      <c r="TCV59" s="129"/>
      <c r="TCW59" s="123"/>
      <c r="TCX59" s="124"/>
      <c r="TCY59" s="125"/>
      <c r="TDC59" s="127"/>
      <c r="TDD59" s="127"/>
      <c r="TDH59" s="128"/>
      <c r="TDK59" s="129"/>
      <c r="TDL59" s="123"/>
      <c r="TDM59" s="124"/>
      <c r="TDN59" s="125"/>
      <c r="TDR59" s="127"/>
      <c r="TDS59" s="127"/>
      <c r="TDW59" s="128"/>
      <c r="TDZ59" s="129"/>
      <c r="TEA59" s="123"/>
      <c r="TEB59" s="124"/>
      <c r="TEC59" s="125"/>
      <c r="TEG59" s="127"/>
      <c r="TEH59" s="127"/>
      <c r="TEL59" s="128"/>
      <c r="TEO59" s="129"/>
      <c r="TEP59" s="123"/>
      <c r="TEQ59" s="124"/>
      <c r="TER59" s="125"/>
      <c r="TEV59" s="127"/>
      <c r="TEW59" s="127"/>
      <c r="TFA59" s="128"/>
      <c r="TFD59" s="129"/>
      <c r="TFE59" s="123"/>
      <c r="TFF59" s="124"/>
      <c r="TFG59" s="125"/>
      <c r="TFK59" s="127"/>
      <c r="TFL59" s="127"/>
      <c r="TFP59" s="128"/>
      <c r="TFS59" s="129"/>
      <c r="TFT59" s="123"/>
      <c r="TFU59" s="124"/>
      <c r="TFV59" s="125"/>
      <c r="TFZ59" s="127"/>
      <c r="TGA59" s="127"/>
      <c r="TGE59" s="128"/>
      <c r="TGH59" s="129"/>
      <c r="TGI59" s="123"/>
      <c r="TGJ59" s="124"/>
      <c r="TGK59" s="125"/>
      <c r="TGO59" s="127"/>
      <c r="TGP59" s="127"/>
      <c r="TGT59" s="128"/>
      <c r="TGW59" s="129"/>
      <c r="TGX59" s="123"/>
      <c r="TGY59" s="124"/>
      <c r="TGZ59" s="125"/>
      <c r="THD59" s="127"/>
      <c r="THE59" s="127"/>
      <c r="THI59" s="128"/>
      <c r="THL59" s="129"/>
      <c r="THM59" s="123"/>
      <c r="THN59" s="124"/>
      <c r="THO59" s="125"/>
      <c r="THS59" s="127"/>
      <c r="THT59" s="127"/>
      <c r="THX59" s="128"/>
      <c r="TIA59" s="129"/>
      <c r="TIB59" s="123"/>
      <c r="TIC59" s="124"/>
      <c r="TID59" s="125"/>
      <c r="TIH59" s="127"/>
      <c r="TII59" s="127"/>
      <c r="TIM59" s="128"/>
      <c r="TIP59" s="129"/>
      <c r="TIQ59" s="123"/>
      <c r="TIR59" s="124"/>
      <c r="TIS59" s="125"/>
      <c r="TIW59" s="127"/>
      <c r="TIX59" s="127"/>
      <c r="TJB59" s="128"/>
      <c r="TJE59" s="129"/>
      <c r="TJF59" s="123"/>
      <c r="TJG59" s="124"/>
      <c r="TJH59" s="125"/>
      <c r="TJL59" s="127"/>
      <c r="TJM59" s="127"/>
      <c r="TJQ59" s="128"/>
      <c r="TJT59" s="129"/>
      <c r="TJU59" s="123"/>
      <c r="TJV59" s="124"/>
      <c r="TJW59" s="125"/>
      <c r="TKA59" s="127"/>
      <c r="TKB59" s="127"/>
      <c r="TKF59" s="128"/>
      <c r="TKI59" s="129"/>
      <c r="TKJ59" s="123"/>
      <c r="TKK59" s="124"/>
      <c r="TKL59" s="125"/>
      <c r="TKP59" s="127"/>
      <c r="TKQ59" s="127"/>
      <c r="TKU59" s="128"/>
      <c r="TKX59" s="129"/>
      <c r="TKY59" s="123"/>
      <c r="TKZ59" s="124"/>
      <c r="TLA59" s="125"/>
      <c r="TLE59" s="127"/>
      <c r="TLF59" s="127"/>
      <c r="TLJ59" s="128"/>
      <c r="TLM59" s="129"/>
      <c r="TLN59" s="123"/>
      <c r="TLO59" s="124"/>
      <c r="TLP59" s="125"/>
      <c r="TLT59" s="127"/>
      <c r="TLU59" s="127"/>
      <c r="TLY59" s="128"/>
      <c r="TMB59" s="129"/>
      <c r="TMC59" s="123"/>
      <c r="TMD59" s="124"/>
      <c r="TME59" s="125"/>
      <c r="TMI59" s="127"/>
      <c r="TMJ59" s="127"/>
      <c r="TMN59" s="128"/>
      <c r="TMQ59" s="129"/>
      <c r="TMR59" s="123"/>
      <c r="TMS59" s="124"/>
      <c r="TMT59" s="125"/>
      <c r="TMX59" s="127"/>
      <c r="TMY59" s="127"/>
      <c r="TNC59" s="128"/>
      <c r="TNF59" s="129"/>
      <c r="TNG59" s="123"/>
      <c r="TNH59" s="124"/>
      <c r="TNI59" s="125"/>
      <c r="TNM59" s="127"/>
      <c r="TNN59" s="127"/>
      <c r="TNR59" s="128"/>
      <c r="TNU59" s="129"/>
      <c r="TNV59" s="123"/>
      <c r="TNW59" s="124"/>
      <c r="TNX59" s="125"/>
      <c r="TOB59" s="127"/>
      <c r="TOC59" s="127"/>
      <c r="TOG59" s="128"/>
      <c r="TOJ59" s="129"/>
      <c r="TOK59" s="123"/>
      <c r="TOL59" s="124"/>
      <c r="TOM59" s="125"/>
      <c r="TOQ59" s="127"/>
      <c r="TOR59" s="127"/>
      <c r="TOV59" s="128"/>
      <c r="TOY59" s="129"/>
      <c r="TOZ59" s="123"/>
      <c r="TPA59" s="124"/>
      <c r="TPB59" s="125"/>
      <c r="TPF59" s="127"/>
      <c r="TPG59" s="127"/>
      <c r="TPK59" s="128"/>
      <c r="TPN59" s="129"/>
      <c r="TPO59" s="123"/>
      <c r="TPP59" s="124"/>
      <c r="TPQ59" s="125"/>
      <c r="TPU59" s="127"/>
      <c r="TPV59" s="127"/>
      <c r="TPZ59" s="128"/>
      <c r="TQC59" s="129"/>
      <c r="TQD59" s="123"/>
      <c r="TQE59" s="124"/>
      <c r="TQF59" s="125"/>
      <c r="TQJ59" s="127"/>
      <c r="TQK59" s="127"/>
      <c r="TQO59" s="128"/>
      <c r="TQR59" s="129"/>
      <c r="TQS59" s="123"/>
      <c r="TQT59" s="124"/>
      <c r="TQU59" s="125"/>
      <c r="TQY59" s="127"/>
      <c r="TQZ59" s="127"/>
      <c r="TRD59" s="128"/>
      <c r="TRG59" s="129"/>
      <c r="TRH59" s="123"/>
      <c r="TRI59" s="124"/>
      <c r="TRJ59" s="125"/>
      <c r="TRN59" s="127"/>
      <c r="TRO59" s="127"/>
      <c r="TRS59" s="128"/>
      <c r="TRV59" s="129"/>
      <c r="TRW59" s="123"/>
      <c r="TRX59" s="124"/>
      <c r="TRY59" s="125"/>
      <c r="TSC59" s="127"/>
      <c r="TSD59" s="127"/>
      <c r="TSH59" s="128"/>
      <c r="TSK59" s="129"/>
      <c r="TSL59" s="123"/>
      <c r="TSM59" s="124"/>
      <c r="TSN59" s="125"/>
      <c r="TSR59" s="127"/>
      <c r="TSS59" s="127"/>
      <c r="TSW59" s="128"/>
      <c r="TSZ59" s="129"/>
      <c r="TTA59" s="123"/>
      <c r="TTB59" s="124"/>
      <c r="TTC59" s="125"/>
      <c r="TTG59" s="127"/>
      <c r="TTH59" s="127"/>
      <c r="TTL59" s="128"/>
      <c r="TTO59" s="129"/>
      <c r="TTP59" s="123"/>
      <c r="TTQ59" s="124"/>
      <c r="TTR59" s="125"/>
      <c r="TTV59" s="127"/>
      <c r="TTW59" s="127"/>
      <c r="TUA59" s="128"/>
      <c r="TUD59" s="129"/>
      <c r="TUE59" s="123"/>
      <c r="TUF59" s="124"/>
      <c r="TUG59" s="125"/>
      <c r="TUK59" s="127"/>
      <c r="TUL59" s="127"/>
      <c r="TUP59" s="128"/>
      <c r="TUS59" s="129"/>
      <c r="TUT59" s="123"/>
      <c r="TUU59" s="124"/>
      <c r="TUV59" s="125"/>
      <c r="TUZ59" s="127"/>
      <c r="TVA59" s="127"/>
      <c r="TVE59" s="128"/>
      <c r="TVH59" s="129"/>
      <c r="TVI59" s="123"/>
      <c r="TVJ59" s="124"/>
      <c r="TVK59" s="125"/>
      <c r="TVO59" s="127"/>
      <c r="TVP59" s="127"/>
      <c r="TVT59" s="128"/>
      <c r="TVW59" s="129"/>
      <c r="TVX59" s="123"/>
      <c r="TVY59" s="124"/>
      <c r="TVZ59" s="125"/>
      <c r="TWD59" s="127"/>
      <c r="TWE59" s="127"/>
      <c r="TWI59" s="128"/>
      <c r="TWL59" s="129"/>
      <c r="TWM59" s="123"/>
      <c r="TWN59" s="124"/>
      <c r="TWO59" s="125"/>
      <c r="TWS59" s="127"/>
      <c r="TWT59" s="127"/>
      <c r="TWX59" s="128"/>
      <c r="TXA59" s="129"/>
      <c r="TXB59" s="123"/>
      <c r="TXC59" s="124"/>
      <c r="TXD59" s="125"/>
      <c r="TXH59" s="127"/>
      <c r="TXI59" s="127"/>
      <c r="TXM59" s="128"/>
      <c r="TXP59" s="129"/>
      <c r="TXQ59" s="123"/>
      <c r="TXR59" s="124"/>
      <c r="TXS59" s="125"/>
      <c r="TXW59" s="127"/>
      <c r="TXX59" s="127"/>
      <c r="TYB59" s="128"/>
      <c r="TYE59" s="129"/>
      <c r="TYF59" s="123"/>
      <c r="TYG59" s="124"/>
      <c r="TYH59" s="125"/>
      <c r="TYL59" s="127"/>
      <c r="TYM59" s="127"/>
      <c r="TYQ59" s="128"/>
      <c r="TYT59" s="129"/>
      <c r="TYU59" s="123"/>
      <c r="TYV59" s="124"/>
      <c r="TYW59" s="125"/>
      <c r="TZA59" s="127"/>
      <c r="TZB59" s="127"/>
      <c r="TZF59" s="128"/>
      <c r="TZI59" s="129"/>
      <c r="TZJ59" s="123"/>
      <c r="TZK59" s="124"/>
      <c r="TZL59" s="125"/>
      <c r="TZP59" s="127"/>
      <c r="TZQ59" s="127"/>
      <c r="TZU59" s="128"/>
      <c r="TZX59" s="129"/>
      <c r="TZY59" s="123"/>
      <c r="TZZ59" s="124"/>
      <c r="UAA59" s="125"/>
      <c r="UAE59" s="127"/>
      <c r="UAF59" s="127"/>
      <c r="UAJ59" s="128"/>
      <c r="UAM59" s="129"/>
      <c r="UAN59" s="123"/>
      <c r="UAO59" s="124"/>
      <c r="UAP59" s="125"/>
      <c r="UAT59" s="127"/>
      <c r="UAU59" s="127"/>
      <c r="UAY59" s="128"/>
      <c r="UBB59" s="129"/>
      <c r="UBC59" s="123"/>
      <c r="UBD59" s="124"/>
      <c r="UBE59" s="125"/>
      <c r="UBI59" s="127"/>
      <c r="UBJ59" s="127"/>
      <c r="UBN59" s="128"/>
      <c r="UBQ59" s="129"/>
      <c r="UBR59" s="123"/>
      <c r="UBS59" s="124"/>
      <c r="UBT59" s="125"/>
      <c r="UBX59" s="127"/>
      <c r="UBY59" s="127"/>
      <c r="UCC59" s="128"/>
      <c r="UCF59" s="129"/>
      <c r="UCG59" s="123"/>
      <c r="UCH59" s="124"/>
      <c r="UCI59" s="125"/>
      <c r="UCM59" s="127"/>
      <c r="UCN59" s="127"/>
      <c r="UCR59" s="128"/>
      <c r="UCU59" s="129"/>
      <c r="UCV59" s="123"/>
      <c r="UCW59" s="124"/>
      <c r="UCX59" s="125"/>
      <c r="UDB59" s="127"/>
      <c r="UDC59" s="127"/>
      <c r="UDG59" s="128"/>
      <c r="UDJ59" s="129"/>
      <c r="UDK59" s="123"/>
      <c r="UDL59" s="124"/>
      <c r="UDM59" s="125"/>
      <c r="UDQ59" s="127"/>
      <c r="UDR59" s="127"/>
      <c r="UDV59" s="128"/>
      <c r="UDY59" s="129"/>
      <c r="UDZ59" s="123"/>
      <c r="UEA59" s="124"/>
      <c r="UEB59" s="125"/>
      <c r="UEF59" s="127"/>
      <c r="UEG59" s="127"/>
      <c r="UEK59" s="128"/>
      <c r="UEN59" s="129"/>
      <c r="UEO59" s="123"/>
      <c r="UEP59" s="124"/>
      <c r="UEQ59" s="125"/>
      <c r="UEU59" s="127"/>
      <c r="UEV59" s="127"/>
      <c r="UEZ59" s="128"/>
      <c r="UFC59" s="129"/>
      <c r="UFD59" s="123"/>
      <c r="UFE59" s="124"/>
      <c r="UFF59" s="125"/>
      <c r="UFJ59" s="127"/>
      <c r="UFK59" s="127"/>
      <c r="UFO59" s="128"/>
      <c r="UFR59" s="129"/>
      <c r="UFS59" s="123"/>
      <c r="UFT59" s="124"/>
      <c r="UFU59" s="125"/>
      <c r="UFY59" s="127"/>
      <c r="UFZ59" s="127"/>
      <c r="UGD59" s="128"/>
      <c r="UGG59" s="129"/>
      <c r="UGH59" s="123"/>
      <c r="UGI59" s="124"/>
      <c r="UGJ59" s="125"/>
      <c r="UGN59" s="127"/>
      <c r="UGO59" s="127"/>
      <c r="UGS59" s="128"/>
      <c r="UGV59" s="129"/>
      <c r="UGW59" s="123"/>
      <c r="UGX59" s="124"/>
      <c r="UGY59" s="125"/>
      <c r="UHC59" s="127"/>
      <c r="UHD59" s="127"/>
      <c r="UHH59" s="128"/>
      <c r="UHK59" s="129"/>
      <c r="UHL59" s="123"/>
      <c r="UHM59" s="124"/>
      <c r="UHN59" s="125"/>
      <c r="UHR59" s="127"/>
      <c r="UHS59" s="127"/>
      <c r="UHW59" s="128"/>
      <c r="UHZ59" s="129"/>
      <c r="UIA59" s="123"/>
      <c r="UIB59" s="124"/>
      <c r="UIC59" s="125"/>
      <c r="UIG59" s="127"/>
      <c r="UIH59" s="127"/>
      <c r="UIL59" s="128"/>
      <c r="UIO59" s="129"/>
      <c r="UIP59" s="123"/>
      <c r="UIQ59" s="124"/>
      <c r="UIR59" s="125"/>
      <c r="UIV59" s="127"/>
      <c r="UIW59" s="127"/>
      <c r="UJA59" s="128"/>
      <c r="UJD59" s="129"/>
      <c r="UJE59" s="123"/>
      <c r="UJF59" s="124"/>
      <c r="UJG59" s="125"/>
      <c r="UJK59" s="127"/>
      <c r="UJL59" s="127"/>
      <c r="UJP59" s="128"/>
      <c r="UJS59" s="129"/>
      <c r="UJT59" s="123"/>
      <c r="UJU59" s="124"/>
      <c r="UJV59" s="125"/>
      <c r="UJZ59" s="127"/>
      <c r="UKA59" s="127"/>
      <c r="UKE59" s="128"/>
      <c r="UKH59" s="129"/>
      <c r="UKI59" s="123"/>
      <c r="UKJ59" s="124"/>
      <c r="UKK59" s="125"/>
      <c r="UKO59" s="127"/>
      <c r="UKP59" s="127"/>
      <c r="UKT59" s="128"/>
      <c r="UKW59" s="129"/>
      <c r="UKX59" s="123"/>
      <c r="UKY59" s="124"/>
      <c r="UKZ59" s="125"/>
      <c r="ULD59" s="127"/>
      <c r="ULE59" s="127"/>
      <c r="ULI59" s="128"/>
      <c r="ULL59" s="129"/>
      <c r="ULM59" s="123"/>
      <c r="ULN59" s="124"/>
      <c r="ULO59" s="125"/>
      <c r="ULS59" s="127"/>
      <c r="ULT59" s="127"/>
      <c r="ULX59" s="128"/>
      <c r="UMA59" s="129"/>
      <c r="UMB59" s="123"/>
      <c r="UMC59" s="124"/>
      <c r="UMD59" s="125"/>
      <c r="UMH59" s="127"/>
      <c r="UMI59" s="127"/>
      <c r="UMM59" s="128"/>
      <c r="UMP59" s="129"/>
      <c r="UMQ59" s="123"/>
      <c r="UMR59" s="124"/>
      <c r="UMS59" s="125"/>
      <c r="UMW59" s="127"/>
      <c r="UMX59" s="127"/>
      <c r="UNB59" s="128"/>
      <c r="UNE59" s="129"/>
      <c r="UNF59" s="123"/>
      <c r="UNG59" s="124"/>
      <c r="UNH59" s="125"/>
      <c r="UNL59" s="127"/>
      <c r="UNM59" s="127"/>
      <c r="UNQ59" s="128"/>
      <c r="UNT59" s="129"/>
      <c r="UNU59" s="123"/>
      <c r="UNV59" s="124"/>
      <c r="UNW59" s="125"/>
      <c r="UOA59" s="127"/>
      <c r="UOB59" s="127"/>
      <c r="UOF59" s="128"/>
      <c r="UOI59" s="129"/>
      <c r="UOJ59" s="123"/>
      <c r="UOK59" s="124"/>
      <c r="UOL59" s="125"/>
      <c r="UOP59" s="127"/>
      <c r="UOQ59" s="127"/>
      <c r="UOU59" s="128"/>
      <c r="UOX59" s="129"/>
      <c r="UOY59" s="123"/>
      <c r="UOZ59" s="124"/>
      <c r="UPA59" s="125"/>
      <c r="UPE59" s="127"/>
      <c r="UPF59" s="127"/>
      <c r="UPJ59" s="128"/>
      <c r="UPM59" s="129"/>
      <c r="UPN59" s="123"/>
      <c r="UPO59" s="124"/>
      <c r="UPP59" s="125"/>
      <c r="UPT59" s="127"/>
      <c r="UPU59" s="127"/>
      <c r="UPY59" s="128"/>
      <c r="UQB59" s="129"/>
      <c r="UQC59" s="123"/>
      <c r="UQD59" s="124"/>
      <c r="UQE59" s="125"/>
      <c r="UQI59" s="127"/>
      <c r="UQJ59" s="127"/>
      <c r="UQN59" s="128"/>
      <c r="UQQ59" s="129"/>
      <c r="UQR59" s="123"/>
      <c r="UQS59" s="124"/>
      <c r="UQT59" s="125"/>
      <c r="UQX59" s="127"/>
      <c r="UQY59" s="127"/>
      <c r="URC59" s="128"/>
      <c r="URF59" s="129"/>
      <c r="URG59" s="123"/>
      <c r="URH59" s="124"/>
      <c r="URI59" s="125"/>
      <c r="URM59" s="127"/>
      <c r="URN59" s="127"/>
      <c r="URR59" s="128"/>
      <c r="URU59" s="129"/>
      <c r="URV59" s="123"/>
      <c r="URW59" s="124"/>
      <c r="URX59" s="125"/>
      <c r="USB59" s="127"/>
      <c r="USC59" s="127"/>
      <c r="USG59" s="128"/>
      <c r="USJ59" s="129"/>
      <c r="USK59" s="123"/>
      <c r="USL59" s="124"/>
      <c r="USM59" s="125"/>
      <c r="USQ59" s="127"/>
      <c r="USR59" s="127"/>
      <c r="USV59" s="128"/>
      <c r="USY59" s="129"/>
      <c r="USZ59" s="123"/>
      <c r="UTA59" s="124"/>
      <c r="UTB59" s="125"/>
      <c r="UTF59" s="127"/>
      <c r="UTG59" s="127"/>
      <c r="UTK59" s="128"/>
      <c r="UTN59" s="129"/>
      <c r="UTO59" s="123"/>
      <c r="UTP59" s="124"/>
      <c r="UTQ59" s="125"/>
      <c r="UTU59" s="127"/>
      <c r="UTV59" s="127"/>
      <c r="UTZ59" s="128"/>
      <c r="UUC59" s="129"/>
      <c r="UUD59" s="123"/>
      <c r="UUE59" s="124"/>
      <c r="UUF59" s="125"/>
      <c r="UUJ59" s="127"/>
      <c r="UUK59" s="127"/>
      <c r="UUO59" s="128"/>
      <c r="UUR59" s="129"/>
      <c r="UUS59" s="123"/>
      <c r="UUT59" s="124"/>
      <c r="UUU59" s="125"/>
      <c r="UUY59" s="127"/>
      <c r="UUZ59" s="127"/>
      <c r="UVD59" s="128"/>
      <c r="UVG59" s="129"/>
      <c r="UVH59" s="123"/>
      <c r="UVI59" s="124"/>
      <c r="UVJ59" s="125"/>
      <c r="UVN59" s="127"/>
      <c r="UVO59" s="127"/>
      <c r="UVS59" s="128"/>
      <c r="UVV59" s="129"/>
      <c r="UVW59" s="123"/>
      <c r="UVX59" s="124"/>
      <c r="UVY59" s="125"/>
      <c r="UWC59" s="127"/>
      <c r="UWD59" s="127"/>
      <c r="UWH59" s="128"/>
      <c r="UWK59" s="129"/>
      <c r="UWL59" s="123"/>
      <c r="UWM59" s="124"/>
      <c r="UWN59" s="125"/>
      <c r="UWR59" s="127"/>
      <c r="UWS59" s="127"/>
      <c r="UWW59" s="128"/>
      <c r="UWZ59" s="129"/>
      <c r="UXA59" s="123"/>
      <c r="UXB59" s="124"/>
      <c r="UXC59" s="125"/>
      <c r="UXG59" s="127"/>
      <c r="UXH59" s="127"/>
      <c r="UXL59" s="128"/>
      <c r="UXO59" s="129"/>
      <c r="UXP59" s="123"/>
      <c r="UXQ59" s="124"/>
      <c r="UXR59" s="125"/>
      <c r="UXV59" s="127"/>
      <c r="UXW59" s="127"/>
      <c r="UYA59" s="128"/>
      <c r="UYD59" s="129"/>
      <c r="UYE59" s="123"/>
      <c r="UYF59" s="124"/>
      <c r="UYG59" s="125"/>
      <c r="UYK59" s="127"/>
      <c r="UYL59" s="127"/>
      <c r="UYP59" s="128"/>
      <c r="UYS59" s="129"/>
      <c r="UYT59" s="123"/>
      <c r="UYU59" s="124"/>
      <c r="UYV59" s="125"/>
      <c r="UYZ59" s="127"/>
      <c r="UZA59" s="127"/>
      <c r="UZE59" s="128"/>
      <c r="UZH59" s="129"/>
      <c r="UZI59" s="123"/>
      <c r="UZJ59" s="124"/>
      <c r="UZK59" s="125"/>
      <c r="UZO59" s="127"/>
      <c r="UZP59" s="127"/>
      <c r="UZT59" s="128"/>
      <c r="UZW59" s="129"/>
      <c r="UZX59" s="123"/>
      <c r="UZY59" s="124"/>
      <c r="UZZ59" s="125"/>
      <c r="VAD59" s="127"/>
      <c r="VAE59" s="127"/>
      <c r="VAI59" s="128"/>
      <c r="VAL59" s="129"/>
      <c r="VAM59" s="123"/>
      <c r="VAN59" s="124"/>
      <c r="VAO59" s="125"/>
      <c r="VAS59" s="127"/>
      <c r="VAT59" s="127"/>
      <c r="VAX59" s="128"/>
      <c r="VBA59" s="129"/>
      <c r="VBB59" s="123"/>
      <c r="VBC59" s="124"/>
      <c r="VBD59" s="125"/>
      <c r="VBH59" s="127"/>
      <c r="VBI59" s="127"/>
      <c r="VBM59" s="128"/>
      <c r="VBP59" s="129"/>
      <c r="VBQ59" s="123"/>
      <c r="VBR59" s="124"/>
      <c r="VBS59" s="125"/>
      <c r="VBW59" s="127"/>
      <c r="VBX59" s="127"/>
      <c r="VCB59" s="128"/>
      <c r="VCE59" s="129"/>
      <c r="VCF59" s="123"/>
      <c r="VCG59" s="124"/>
      <c r="VCH59" s="125"/>
      <c r="VCL59" s="127"/>
      <c r="VCM59" s="127"/>
      <c r="VCQ59" s="128"/>
      <c r="VCT59" s="129"/>
      <c r="VCU59" s="123"/>
      <c r="VCV59" s="124"/>
      <c r="VCW59" s="125"/>
      <c r="VDA59" s="127"/>
      <c r="VDB59" s="127"/>
      <c r="VDF59" s="128"/>
      <c r="VDI59" s="129"/>
      <c r="VDJ59" s="123"/>
      <c r="VDK59" s="124"/>
      <c r="VDL59" s="125"/>
      <c r="VDP59" s="127"/>
      <c r="VDQ59" s="127"/>
      <c r="VDU59" s="128"/>
      <c r="VDX59" s="129"/>
      <c r="VDY59" s="123"/>
      <c r="VDZ59" s="124"/>
      <c r="VEA59" s="125"/>
      <c r="VEE59" s="127"/>
      <c r="VEF59" s="127"/>
      <c r="VEJ59" s="128"/>
      <c r="VEM59" s="129"/>
      <c r="VEN59" s="123"/>
      <c r="VEO59" s="124"/>
      <c r="VEP59" s="125"/>
      <c r="VET59" s="127"/>
      <c r="VEU59" s="127"/>
      <c r="VEY59" s="128"/>
      <c r="VFB59" s="129"/>
      <c r="VFC59" s="123"/>
      <c r="VFD59" s="124"/>
      <c r="VFE59" s="125"/>
      <c r="VFI59" s="127"/>
      <c r="VFJ59" s="127"/>
      <c r="VFN59" s="128"/>
      <c r="VFQ59" s="129"/>
      <c r="VFR59" s="123"/>
      <c r="VFS59" s="124"/>
      <c r="VFT59" s="125"/>
      <c r="VFX59" s="127"/>
      <c r="VFY59" s="127"/>
      <c r="VGC59" s="128"/>
      <c r="VGF59" s="129"/>
      <c r="VGG59" s="123"/>
      <c r="VGH59" s="124"/>
      <c r="VGI59" s="125"/>
      <c r="VGM59" s="127"/>
      <c r="VGN59" s="127"/>
      <c r="VGR59" s="128"/>
      <c r="VGU59" s="129"/>
      <c r="VGV59" s="123"/>
      <c r="VGW59" s="124"/>
      <c r="VGX59" s="125"/>
      <c r="VHB59" s="127"/>
      <c r="VHC59" s="127"/>
      <c r="VHG59" s="128"/>
      <c r="VHJ59" s="129"/>
      <c r="VHK59" s="123"/>
      <c r="VHL59" s="124"/>
      <c r="VHM59" s="125"/>
      <c r="VHQ59" s="127"/>
      <c r="VHR59" s="127"/>
      <c r="VHV59" s="128"/>
      <c r="VHY59" s="129"/>
      <c r="VHZ59" s="123"/>
      <c r="VIA59" s="124"/>
      <c r="VIB59" s="125"/>
      <c r="VIF59" s="127"/>
      <c r="VIG59" s="127"/>
      <c r="VIK59" s="128"/>
      <c r="VIN59" s="129"/>
      <c r="VIO59" s="123"/>
      <c r="VIP59" s="124"/>
      <c r="VIQ59" s="125"/>
      <c r="VIU59" s="127"/>
      <c r="VIV59" s="127"/>
      <c r="VIZ59" s="128"/>
      <c r="VJC59" s="129"/>
      <c r="VJD59" s="123"/>
      <c r="VJE59" s="124"/>
      <c r="VJF59" s="125"/>
      <c r="VJJ59" s="127"/>
      <c r="VJK59" s="127"/>
      <c r="VJO59" s="128"/>
      <c r="VJR59" s="129"/>
      <c r="VJS59" s="123"/>
      <c r="VJT59" s="124"/>
      <c r="VJU59" s="125"/>
      <c r="VJY59" s="127"/>
      <c r="VJZ59" s="127"/>
      <c r="VKD59" s="128"/>
      <c r="VKG59" s="129"/>
      <c r="VKH59" s="123"/>
      <c r="VKI59" s="124"/>
      <c r="VKJ59" s="125"/>
      <c r="VKN59" s="127"/>
      <c r="VKO59" s="127"/>
      <c r="VKS59" s="128"/>
      <c r="VKV59" s="129"/>
      <c r="VKW59" s="123"/>
      <c r="VKX59" s="124"/>
      <c r="VKY59" s="125"/>
      <c r="VLC59" s="127"/>
      <c r="VLD59" s="127"/>
      <c r="VLH59" s="128"/>
      <c r="VLK59" s="129"/>
      <c r="VLL59" s="123"/>
      <c r="VLM59" s="124"/>
      <c r="VLN59" s="125"/>
      <c r="VLR59" s="127"/>
      <c r="VLS59" s="127"/>
      <c r="VLW59" s="128"/>
      <c r="VLZ59" s="129"/>
      <c r="VMA59" s="123"/>
      <c r="VMB59" s="124"/>
      <c r="VMC59" s="125"/>
      <c r="VMG59" s="127"/>
      <c r="VMH59" s="127"/>
      <c r="VML59" s="128"/>
      <c r="VMO59" s="129"/>
      <c r="VMP59" s="123"/>
      <c r="VMQ59" s="124"/>
      <c r="VMR59" s="125"/>
      <c r="VMV59" s="127"/>
      <c r="VMW59" s="127"/>
      <c r="VNA59" s="128"/>
      <c r="VND59" s="129"/>
      <c r="VNE59" s="123"/>
      <c r="VNF59" s="124"/>
      <c r="VNG59" s="125"/>
      <c r="VNK59" s="127"/>
      <c r="VNL59" s="127"/>
      <c r="VNP59" s="128"/>
      <c r="VNS59" s="129"/>
      <c r="VNT59" s="123"/>
      <c r="VNU59" s="124"/>
      <c r="VNV59" s="125"/>
      <c r="VNZ59" s="127"/>
      <c r="VOA59" s="127"/>
      <c r="VOE59" s="128"/>
      <c r="VOH59" s="129"/>
      <c r="VOI59" s="123"/>
      <c r="VOJ59" s="124"/>
      <c r="VOK59" s="125"/>
      <c r="VOO59" s="127"/>
      <c r="VOP59" s="127"/>
      <c r="VOT59" s="128"/>
      <c r="VOW59" s="129"/>
      <c r="VOX59" s="123"/>
      <c r="VOY59" s="124"/>
      <c r="VOZ59" s="125"/>
      <c r="VPD59" s="127"/>
      <c r="VPE59" s="127"/>
      <c r="VPI59" s="128"/>
      <c r="VPL59" s="129"/>
      <c r="VPM59" s="123"/>
      <c r="VPN59" s="124"/>
      <c r="VPO59" s="125"/>
      <c r="VPS59" s="127"/>
      <c r="VPT59" s="127"/>
      <c r="VPX59" s="128"/>
      <c r="VQA59" s="129"/>
      <c r="VQB59" s="123"/>
      <c r="VQC59" s="124"/>
      <c r="VQD59" s="125"/>
      <c r="VQH59" s="127"/>
      <c r="VQI59" s="127"/>
      <c r="VQM59" s="128"/>
      <c r="VQP59" s="129"/>
      <c r="VQQ59" s="123"/>
      <c r="VQR59" s="124"/>
      <c r="VQS59" s="125"/>
      <c r="VQW59" s="127"/>
      <c r="VQX59" s="127"/>
      <c r="VRB59" s="128"/>
      <c r="VRE59" s="129"/>
      <c r="VRF59" s="123"/>
      <c r="VRG59" s="124"/>
      <c r="VRH59" s="125"/>
      <c r="VRL59" s="127"/>
      <c r="VRM59" s="127"/>
      <c r="VRQ59" s="128"/>
      <c r="VRT59" s="129"/>
      <c r="VRU59" s="123"/>
      <c r="VRV59" s="124"/>
      <c r="VRW59" s="125"/>
      <c r="VSA59" s="127"/>
      <c r="VSB59" s="127"/>
      <c r="VSF59" s="128"/>
      <c r="VSI59" s="129"/>
      <c r="VSJ59" s="123"/>
      <c r="VSK59" s="124"/>
      <c r="VSL59" s="125"/>
      <c r="VSP59" s="127"/>
      <c r="VSQ59" s="127"/>
      <c r="VSU59" s="128"/>
      <c r="VSX59" s="129"/>
      <c r="VSY59" s="123"/>
      <c r="VSZ59" s="124"/>
      <c r="VTA59" s="125"/>
      <c r="VTE59" s="127"/>
      <c r="VTF59" s="127"/>
      <c r="VTJ59" s="128"/>
      <c r="VTM59" s="129"/>
      <c r="VTN59" s="123"/>
      <c r="VTO59" s="124"/>
      <c r="VTP59" s="125"/>
      <c r="VTT59" s="127"/>
      <c r="VTU59" s="127"/>
      <c r="VTY59" s="128"/>
      <c r="VUB59" s="129"/>
      <c r="VUC59" s="123"/>
      <c r="VUD59" s="124"/>
      <c r="VUE59" s="125"/>
      <c r="VUI59" s="127"/>
      <c r="VUJ59" s="127"/>
      <c r="VUN59" s="128"/>
      <c r="VUQ59" s="129"/>
      <c r="VUR59" s="123"/>
      <c r="VUS59" s="124"/>
      <c r="VUT59" s="125"/>
      <c r="VUX59" s="127"/>
      <c r="VUY59" s="127"/>
      <c r="VVC59" s="128"/>
      <c r="VVF59" s="129"/>
      <c r="VVG59" s="123"/>
      <c r="VVH59" s="124"/>
      <c r="VVI59" s="125"/>
      <c r="VVM59" s="127"/>
      <c r="VVN59" s="127"/>
      <c r="VVR59" s="128"/>
      <c r="VVU59" s="129"/>
      <c r="VVV59" s="123"/>
      <c r="VVW59" s="124"/>
      <c r="VVX59" s="125"/>
      <c r="VWB59" s="127"/>
      <c r="VWC59" s="127"/>
      <c r="VWG59" s="128"/>
      <c r="VWJ59" s="129"/>
      <c r="VWK59" s="123"/>
      <c r="VWL59" s="124"/>
      <c r="VWM59" s="125"/>
      <c r="VWQ59" s="127"/>
      <c r="VWR59" s="127"/>
      <c r="VWV59" s="128"/>
      <c r="VWY59" s="129"/>
      <c r="VWZ59" s="123"/>
      <c r="VXA59" s="124"/>
      <c r="VXB59" s="125"/>
      <c r="VXF59" s="127"/>
      <c r="VXG59" s="127"/>
      <c r="VXK59" s="128"/>
      <c r="VXN59" s="129"/>
      <c r="VXO59" s="123"/>
      <c r="VXP59" s="124"/>
      <c r="VXQ59" s="125"/>
      <c r="VXU59" s="127"/>
      <c r="VXV59" s="127"/>
      <c r="VXZ59" s="128"/>
      <c r="VYC59" s="129"/>
      <c r="VYD59" s="123"/>
      <c r="VYE59" s="124"/>
      <c r="VYF59" s="125"/>
      <c r="VYJ59" s="127"/>
      <c r="VYK59" s="127"/>
      <c r="VYO59" s="128"/>
      <c r="VYR59" s="129"/>
      <c r="VYS59" s="123"/>
      <c r="VYT59" s="124"/>
      <c r="VYU59" s="125"/>
      <c r="VYY59" s="127"/>
      <c r="VYZ59" s="127"/>
      <c r="VZD59" s="128"/>
      <c r="VZG59" s="129"/>
      <c r="VZH59" s="123"/>
      <c r="VZI59" s="124"/>
      <c r="VZJ59" s="125"/>
      <c r="VZN59" s="127"/>
      <c r="VZO59" s="127"/>
      <c r="VZS59" s="128"/>
      <c r="VZV59" s="129"/>
      <c r="VZW59" s="123"/>
      <c r="VZX59" s="124"/>
      <c r="VZY59" s="125"/>
      <c r="WAC59" s="127"/>
      <c r="WAD59" s="127"/>
      <c r="WAH59" s="128"/>
      <c r="WAK59" s="129"/>
      <c r="WAL59" s="123"/>
      <c r="WAM59" s="124"/>
      <c r="WAN59" s="125"/>
      <c r="WAR59" s="127"/>
      <c r="WAS59" s="127"/>
      <c r="WAW59" s="128"/>
      <c r="WAZ59" s="129"/>
      <c r="WBA59" s="123"/>
      <c r="WBB59" s="124"/>
      <c r="WBC59" s="125"/>
      <c r="WBG59" s="127"/>
      <c r="WBH59" s="127"/>
      <c r="WBL59" s="128"/>
      <c r="WBO59" s="129"/>
      <c r="WBP59" s="123"/>
      <c r="WBQ59" s="124"/>
      <c r="WBR59" s="125"/>
      <c r="WBV59" s="127"/>
      <c r="WBW59" s="127"/>
      <c r="WCA59" s="128"/>
      <c r="WCD59" s="129"/>
      <c r="WCE59" s="123"/>
      <c r="WCF59" s="124"/>
      <c r="WCG59" s="125"/>
      <c r="WCK59" s="127"/>
      <c r="WCL59" s="127"/>
      <c r="WCP59" s="128"/>
      <c r="WCS59" s="129"/>
      <c r="WCT59" s="123"/>
      <c r="WCU59" s="124"/>
      <c r="WCV59" s="125"/>
      <c r="WCZ59" s="127"/>
      <c r="WDA59" s="127"/>
      <c r="WDE59" s="128"/>
      <c r="WDH59" s="129"/>
      <c r="WDI59" s="123"/>
      <c r="WDJ59" s="124"/>
      <c r="WDK59" s="125"/>
      <c r="WDO59" s="127"/>
      <c r="WDP59" s="127"/>
      <c r="WDT59" s="128"/>
      <c r="WDW59" s="129"/>
      <c r="WDX59" s="123"/>
      <c r="WDY59" s="124"/>
      <c r="WDZ59" s="125"/>
      <c r="WED59" s="127"/>
      <c r="WEE59" s="127"/>
      <c r="WEI59" s="128"/>
      <c r="WEL59" s="129"/>
      <c r="WEM59" s="123"/>
      <c r="WEN59" s="124"/>
      <c r="WEO59" s="125"/>
      <c r="WES59" s="127"/>
      <c r="WET59" s="127"/>
      <c r="WEX59" s="128"/>
      <c r="WFA59" s="129"/>
      <c r="WFB59" s="123"/>
      <c r="WFC59" s="124"/>
      <c r="WFD59" s="125"/>
      <c r="WFH59" s="127"/>
      <c r="WFI59" s="127"/>
      <c r="WFM59" s="128"/>
      <c r="WFP59" s="129"/>
      <c r="WFQ59" s="123"/>
      <c r="WFR59" s="124"/>
      <c r="WFS59" s="125"/>
      <c r="WFW59" s="127"/>
      <c r="WFX59" s="127"/>
      <c r="WGB59" s="128"/>
      <c r="WGE59" s="129"/>
      <c r="WGF59" s="123"/>
      <c r="WGG59" s="124"/>
      <c r="WGH59" s="125"/>
      <c r="WGL59" s="127"/>
      <c r="WGM59" s="127"/>
      <c r="WGQ59" s="128"/>
      <c r="WGT59" s="129"/>
      <c r="WGU59" s="123"/>
      <c r="WGV59" s="124"/>
      <c r="WGW59" s="125"/>
      <c r="WHA59" s="127"/>
      <c r="WHB59" s="127"/>
      <c r="WHF59" s="128"/>
      <c r="WHI59" s="129"/>
      <c r="WHJ59" s="123"/>
      <c r="WHK59" s="124"/>
      <c r="WHL59" s="125"/>
      <c r="WHP59" s="127"/>
      <c r="WHQ59" s="127"/>
      <c r="WHU59" s="128"/>
      <c r="WHX59" s="129"/>
      <c r="WHY59" s="123"/>
      <c r="WHZ59" s="124"/>
      <c r="WIA59" s="125"/>
      <c r="WIE59" s="127"/>
      <c r="WIF59" s="127"/>
      <c r="WIJ59" s="128"/>
      <c r="WIM59" s="129"/>
      <c r="WIN59" s="123"/>
      <c r="WIO59" s="124"/>
      <c r="WIP59" s="125"/>
      <c r="WIT59" s="127"/>
      <c r="WIU59" s="127"/>
      <c r="WIY59" s="128"/>
      <c r="WJB59" s="129"/>
      <c r="WJC59" s="123"/>
      <c r="WJD59" s="124"/>
      <c r="WJE59" s="125"/>
      <c r="WJI59" s="127"/>
      <c r="WJJ59" s="127"/>
      <c r="WJN59" s="128"/>
      <c r="WJQ59" s="129"/>
      <c r="WJR59" s="123"/>
      <c r="WJS59" s="124"/>
      <c r="WJT59" s="125"/>
      <c r="WJX59" s="127"/>
      <c r="WJY59" s="127"/>
      <c r="WKC59" s="128"/>
      <c r="WKF59" s="129"/>
      <c r="WKG59" s="123"/>
      <c r="WKH59" s="124"/>
      <c r="WKI59" s="125"/>
      <c r="WKM59" s="127"/>
      <c r="WKN59" s="127"/>
      <c r="WKR59" s="128"/>
      <c r="WKU59" s="129"/>
      <c r="WKV59" s="123"/>
      <c r="WKW59" s="124"/>
      <c r="WKX59" s="125"/>
      <c r="WLB59" s="127"/>
      <c r="WLC59" s="127"/>
      <c r="WLG59" s="128"/>
      <c r="WLJ59" s="129"/>
      <c r="WLK59" s="123"/>
      <c r="WLL59" s="124"/>
      <c r="WLM59" s="125"/>
      <c r="WLQ59" s="127"/>
      <c r="WLR59" s="127"/>
      <c r="WLV59" s="128"/>
      <c r="WLY59" s="129"/>
      <c r="WLZ59" s="123"/>
      <c r="WMA59" s="124"/>
      <c r="WMB59" s="125"/>
      <c r="WMF59" s="127"/>
      <c r="WMG59" s="127"/>
      <c r="WMK59" s="128"/>
      <c r="WMN59" s="129"/>
      <c r="WMO59" s="123"/>
      <c r="WMP59" s="124"/>
      <c r="WMQ59" s="125"/>
      <c r="WMU59" s="127"/>
      <c r="WMV59" s="127"/>
      <c r="WMZ59" s="128"/>
      <c r="WNC59" s="129"/>
      <c r="WND59" s="123"/>
      <c r="WNE59" s="124"/>
      <c r="WNF59" s="125"/>
      <c r="WNJ59" s="127"/>
      <c r="WNK59" s="127"/>
      <c r="WNO59" s="128"/>
      <c r="WNR59" s="129"/>
      <c r="WNS59" s="123"/>
      <c r="WNT59" s="124"/>
      <c r="WNU59" s="125"/>
      <c r="WNY59" s="127"/>
      <c r="WNZ59" s="127"/>
      <c r="WOD59" s="128"/>
      <c r="WOG59" s="129"/>
      <c r="WOH59" s="123"/>
      <c r="WOI59" s="124"/>
      <c r="WOJ59" s="125"/>
      <c r="WON59" s="127"/>
      <c r="WOO59" s="127"/>
      <c r="WOS59" s="128"/>
      <c r="WOV59" s="129"/>
      <c r="WOW59" s="123"/>
      <c r="WOX59" s="124"/>
      <c r="WOY59" s="125"/>
      <c r="WPC59" s="127"/>
      <c r="WPD59" s="127"/>
      <c r="WPH59" s="128"/>
      <c r="WPK59" s="129"/>
      <c r="WPL59" s="123"/>
      <c r="WPM59" s="124"/>
      <c r="WPN59" s="125"/>
      <c r="WPR59" s="127"/>
      <c r="WPS59" s="127"/>
      <c r="WPW59" s="128"/>
      <c r="WPZ59" s="129"/>
      <c r="WQA59" s="123"/>
      <c r="WQB59" s="124"/>
      <c r="WQC59" s="125"/>
      <c r="WQG59" s="127"/>
      <c r="WQH59" s="127"/>
      <c r="WQL59" s="128"/>
      <c r="WQO59" s="129"/>
      <c r="WQP59" s="123"/>
      <c r="WQQ59" s="124"/>
      <c r="WQR59" s="125"/>
      <c r="WQV59" s="127"/>
      <c r="WQW59" s="127"/>
      <c r="WRA59" s="128"/>
      <c r="WRD59" s="129"/>
      <c r="WRE59" s="123"/>
      <c r="WRF59" s="124"/>
      <c r="WRG59" s="125"/>
      <c r="WRK59" s="127"/>
      <c r="WRL59" s="127"/>
      <c r="WRP59" s="128"/>
      <c r="WRS59" s="129"/>
      <c r="WRT59" s="123"/>
      <c r="WRU59" s="124"/>
      <c r="WRV59" s="125"/>
      <c r="WRZ59" s="127"/>
      <c r="WSA59" s="127"/>
      <c r="WSE59" s="128"/>
      <c r="WSH59" s="129"/>
      <c r="WSI59" s="123"/>
      <c r="WSJ59" s="124"/>
      <c r="WSK59" s="125"/>
      <c r="WSO59" s="127"/>
      <c r="WSP59" s="127"/>
      <c r="WST59" s="128"/>
      <c r="WSW59" s="129"/>
      <c r="WSX59" s="123"/>
      <c r="WSY59" s="124"/>
      <c r="WSZ59" s="125"/>
      <c r="WTD59" s="127"/>
      <c r="WTE59" s="127"/>
      <c r="WTI59" s="128"/>
      <c r="WTL59" s="129"/>
      <c r="WTM59" s="123"/>
      <c r="WTN59" s="124"/>
      <c r="WTO59" s="125"/>
      <c r="WTS59" s="127"/>
      <c r="WTT59" s="127"/>
      <c r="WTX59" s="128"/>
      <c r="WUA59" s="129"/>
      <c r="WUB59" s="123"/>
      <c r="WUC59" s="124"/>
      <c r="WUD59" s="125"/>
      <c r="WUH59" s="127"/>
      <c r="WUI59" s="127"/>
      <c r="WUM59" s="128"/>
      <c r="WUP59" s="129"/>
      <c r="WUQ59" s="123"/>
      <c r="WUR59" s="124"/>
      <c r="WUS59" s="125"/>
      <c r="WUW59" s="127"/>
      <c r="WUX59" s="127"/>
      <c r="WVB59" s="128"/>
      <c r="WVE59" s="129"/>
      <c r="WVF59" s="123"/>
      <c r="WVG59" s="124"/>
      <c r="WVH59" s="125"/>
      <c r="WVL59" s="127"/>
      <c r="WVM59" s="127"/>
      <c r="WVQ59" s="128"/>
      <c r="WVT59" s="129"/>
      <c r="WVU59" s="123"/>
      <c r="WVV59" s="124"/>
      <c r="WVW59" s="125"/>
      <c r="WWA59" s="127"/>
      <c r="WWB59" s="127"/>
      <c r="WWF59" s="128"/>
      <c r="WWI59" s="129"/>
      <c r="WWJ59" s="123"/>
      <c r="WWK59" s="124"/>
      <c r="WWL59" s="125"/>
      <c r="WWP59" s="127"/>
      <c r="WWQ59" s="127"/>
      <c r="WWU59" s="128"/>
      <c r="WWX59" s="129"/>
      <c r="WWY59" s="123"/>
      <c r="WWZ59" s="124"/>
      <c r="WXA59" s="125"/>
      <c r="WXE59" s="127"/>
      <c r="WXF59" s="127"/>
      <c r="WXJ59" s="128"/>
      <c r="WXM59" s="129"/>
      <c r="WXN59" s="123"/>
      <c r="WXO59" s="124"/>
      <c r="WXP59" s="125"/>
      <c r="WXT59" s="127"/>
      <c r="WXU59" s="127"/>
      <c r="WXY59" s="128"/>
      <c r="WYB59" s="129"/>
      <c r="WYC59" s="123"/>
      <c r="WYD59" s="124"/>
      <c r="WYE59" s="125"/>
      <c r="WYI59" s="127"/>
      <c r="WYJ59" s="127"/>
      <c r="WYN59" s="128"/>
      <c r="WYQ59" s="129"/>
      <c r="WYR59" s="123"/>
      <c r="WYS59" s="124"/>
      <c r="WYT59" s="125"/>
      <c r="WYX59" s="127"/>
      <c r="WYY59" s="127"/>
      <c r="WZC59" s="128"/>
      <c r="WZF59" s="129"/>
      <c r="WZG59" s="123"/>
      <c r="WZH59" s="124"/>
      <c r="WZI59" s="125"/>
      <c r="WZM59" s="127"/>
      <c r="WZN59" s="127"/>
      <c r="WZR59" s="128"/>
      <c r="WZU59" s="129"/>
      <c r="WZV59" s="123"/>
      <c r="WZW59" s="124"/>
      <c r="WZX59" s="125"/>
      <c r="XAB59" s="127"/>
      <c r="XAC59" s="127"/>
      <c r="XAG59" s="128"/>
      <c r="XAJ59" s="129"/>
      <c r="XAK59" s="123"/>
      <c r="XAL59" s="124"/>
      <c r="XAM59" s="125"/>
      <c r="XAQ59" s="127"/>
      <c r="XAR59" s="127"/>
      <c r="XAV59" s="128"/>
      <c r="XAY59" s="129"/>
      <c r="XAZ59" s="123"/>
      <c r="XBA59" s="124"/>
      <c r="XBB59" s="125"/>
      <c r="XBF59" s="127"/>
      <c r="XBG59" s="127"/>
      <c r="XBK59" s="128"/>
      <c r="XBN59" s="129"/>
      <c r="XBO59" s="123"/>
      <c r="XBP59" s="124"/>
      <c r="XBQ59" s="125"/>
      <c r="XBU59" s="127"/>
      <c r="XBV59" s="127"/>
      <c r="XBZ59" s="128"/>
      <c r="XCC59" s="129"/>
      <c r="XCD59" s="123"/>
      <c r="XCE59" s="124"/>
      <c r="XCF59" s="125"/>
      <c r="XCJ59" s="127"/>
      <c r="XCK59" s="127"/>
      <c r="XCO59" s="128"/>
      <c r="XCR59" s="129"/>
      <c r="XCS59" s="123"/>
      <c r="XCT59" s="124"/>
      <c r="XCU59" s="125"/>
      <c r="XCY59" s="127"/>
      <c r="XCZ59" s="127"/>
      <c r="XDD59" s="128"/>
      <c r="XDG59" s="129"/>
      <c r="XDH59" s="123"/>
      <c r="XDI59" s="124"/>
      <c r="XDJ59" s="125"/>
      <c r="XDN59" s="127"/>
      <c r="XDO59" s="127"/>
      <c r="XDS59" s="128"/>
      <c r="XDV59" s="129"/>
      <c r="XDW59" s="123"/>
      <c r="XDX59" s="124"/>
      <c r="XDY59" s="125"/>
      <c r="XEC59" s="127"/>
      <c r="XED59" s="127"/>
      <c r="XEH59" s="128"/>
      <c r="XEK59" s="129"/>
      <c r="XEL59" s="123"/>
      <c r="XEM59" s="124"/>
      <c r="XEN59" s="125"/>
      <c r="XER59" s="127"/>
      <c r="XES59" s="127"/>
      <c r="XEW59" s="128"/>
      <c r="XEZ59" s="129"/>
      <c r="XFA59" s="123"/>
      <c r="XFB59" s="124"/>
      <c r="XFC59" s="125"/>
    </row>
    <row r="60" spans="1:1023 1027:2048 2052:3072 3075:5118 5122:6143 6147:7167 7170:9213 9217:10238 10242:11262 11265:12288 12292:14333 14337:16383" s="27" customFormat="1" ht="33" customHeight="1" thickTop="1" thickBot="1" x14ac:dyDescent="0.3">
      <c r="A60" s="182" t="s">
        <v>28</v>
      </c>
      <c r="B60" s="96" t="s">
        <v>187</v>
      </c>
      <c r="C60" s="38" t="s">
        <v>81</v>
      </c>
      <c r="D60" s="96" t="s">
        <v>30</v>
      </c>
      <c r="E60" s="39">
        <v>30</v>
      </c>
      <c r="F60" s="14">
        <f>E60/13.17319</f>
        <v>2.2773527141110086</v>
      </c>
      <c r="G60" s="96" t="s">
        <v>20</v>
      </c>
      <c r="H60" s="96" t="s">
        <v>23</v>
      </c>
      <c r="I60" s="153">
        <v>45994</v>
      </c>
      <c r="J60" s="156">
        <f>I60+30</f>
        <v>46024</v>
      </c>
      <c r="K60" s="153">
        <f>J60+90</f>
        <v>46114</v>
      </c>
      <c r="L60" s="197"/>
      <c r="M60" s="198"/>
      <c r="N60" s="192">
        <f>K60+30+300</f>
        <v>46444</v>
      </c>
      <c r="O60" s="204"/>
    </row>
    <row r="61" spans="1:1023 1027:2048 2052:3072 3075:5118 5122:6143 6147:7167 7170:9213 9217:10238 10242:11262 11265:12288 12292:14333 14337:16383" s="27" customFormat="1" ht="33" customHeight="1" thickBot="1" x14ac:dyDescent="0.3">
      <c r="A61" s="180" t="s">
        <v>28</v>
      </c>
      <c r="B61" s="10" t="s">
        <v>188</v>
      </c>
      <c r="C61" s="13" t="s">
        <v>82</v>
      </c>
      <c r="D61" s="10" t="s">
        <v>30</v>
      </c>
      <c r="E61" s="17">
        <v>25</v>
      </c>
      <c r="F61" s="14">
        <f>E61/13.17319</f>
        <v>1.8977939284258407</v>
      </c>
      <c r="G61" s="10" t="s">
        <v>20</v>
      </c>
      <c r="H61" s="10" t="s">
        <v>23</v>
      </c>
      <c r="I61" s="153">
        <v>46365</v>
      </c>
      <c r="J61" s="153">
        <f t="shared" ref="J61:J62" si="6">I61+30</f>
        <v>46395</v>
      </c>
      <c r="K61" s="153">
        <f t="shared" ref="K61:K65" si="7">J61+90</f>
        <v>46485</v>
      </c>
      <c r="L61" s="165"/>
      <c r="M61" s="166"/>
      <c r="N61" s="192">
        <f>K61+30+300</f>
        <v>46815</v>
      </c>
      <c r="O61" s="206"/>
    </row>
    <row r="62" spans="1:1023 1027:2048 2052:3072 3075:5118 5122:6143 6147:7167 7170:9213 9217:10238 10242:11262 11265:12288 12292:14333 14337:16383" s="27" customFormat="1" ht="33" customHeight="1" thickBot="1" x14ac:dyDescent="0.3">
      <c r="A62" s="183" t="s">
        <v>28</v>
      </c>
      <c r="B62" s="31" t="s">
        <v>189</v>
      </c>
      <c r="C62" s="41" t="s">
        <v>83</v>
      </c>
      <c r="D62" s="31" t="s">
        <v>30</v>
      </c>
      <c r="E62" s="42">
        <v>10</v>
      </c>
      <c r="F62" s="14">
        <f>E62/13.17319</f>
        <v>0.75911757137033631</v>
      </c>
      <c r="G62" s="31" t="s">
        <v>20</v>
      </c>
      <c r="H62" s="31" t="s">
        <v>23</v>
      </c>
      <c r="I62" s="153">
        <v>45916</v>
      </c>
      <c r="J62" s="158">
        <f t="shared" si="6"/>
        <v>45946</v>
      </c>
      <c r="K62" s="153">
        <f t="shared" si="7"/>
        <v>46036</v>
      </c>
      <c r="L62" s="167"/>
      <c r="M62" s="168"/>
      <c r="N62" s="192">
        <f>K62+30+300</f>
        <v>46366</v>
      </c>
      <c r="O62" s="205"/>
    </row>
    <row r="63" spans="1:1023 1027:2048 2052:3072 3075:5118 5122:6143 6147:7167 7170:9213 9217:10238 10242:11262 11265:12288 12292:14333 14337:16383" s="126" customFormat="1" ht="33" customHeight="1" thickTop="1" thickBot="1" x14ac:dyDescent="0.3">
      <c r="A63" s="124"/>
      <c r="B63" s="124"/>
      <c r="C63" s="125" t="s">
        <v>84</v>
      </c>
      <c r="G63" s="127"/>
      <c r="H63" s="127"/>
      <c r="L63" s="128"/>
      <c r="O63" s="129"/>
      <c r="P63" s="123"/>
      <c r="Q63" s="124"/>
      <c r="R63" s="125"/>
      <c r="V63" s="127"/>
      <c r="W63" s="127"/>
      <c r="AA63" s="128"/>
      <c r="AD63" s="129"/>
      <c r="AE63" s="123"/>
      <c r="AF63" s="124"/>
      <c r="AG63" s="125"/>
      <c r="AK63" s="127"/>
      <c r="AL63" s="127"/>
      <c r="AP63" s="128"/>
      <c r="AS63" s="129"/>
      <c r="AT63" s="123"/>
      <c r="AU63" s="124"/>
      <c r="AV63" s="125"/>
      <c r="AZ63" s="127"/>
      <c r="BA63" s="127"/>
      <c r="BE63" s="128"/>
      <c r="BH63" s="129"/>
      <c r="BI63" s="123"/>
      <c r="BJ63" s="124"/>
      <c r="BK63" s="125"/>
      <c r="BO63" s="127"/>
      <c r="BP63" s="127"/>
      <c r="BT63" s="128"/>
      <c r="BW63" s="129"/>
      <c r="BX63" s="123"/>
      <c r="BY63" s="124"/>
      <c r="BZ63" s="125"/>
      <c r="CD63" s="127"/>
      <c r="CE63" s="127"/>
      <c r="CI63" s="128"/>
      <c r="CL63" s="129"/>
      <c r="CM63" s="123"/>
      <c r="CN63" s="124"/>
      <c r="CO63" s="125"/>
      <c r="CS63" s="127"/>
      <c r="CT63" s="127"/>
      <c r="CX63" s="128"/>
      <c r="DA63" s="129"/>
      <c r="DB63" s="123"/>
      <c r="DC63" s="124"/>
      <c r="DD63" s="125"/>
      <c r="DH63" s="127"/>
      <c r="DI63" s="127"/>
      <c r="DM63" s="128"/>
      <c r="DP63" s="129"/>
      <c r="DQ63" s="123"/>
      <c r="DR63" s="124"/>
      <c r="DS63" s="125"/>
      <c r="DW63" s="127"/>
      <c r="DX63" s="127"/>
      <c r="EB63" s="128"/>
      <c r="EE63" s="129"/>
      <c r="EF63" s="123"/>
      <c r="EG63" s="124"/>
      <c r="EH63" s="125"/>
      <c r="EL63" s="127"/>
      <c r="EM63" s="127"/>
      <c r="EQ63" s="128"/>
      <c r="ET63" s="129"/>
      <c r="EU63" s="123"/>
      <c r="EV63" s="124"/>
      <c r="EW63" s="125"/>
      <c r="FA63" s="127"/>
      <c r="FB63" s="127"/>
      <c r="FF63" s="128"/>
      <c r="FI63" s="129"/>
      <c r="FJ63" s="123"/>
      <c r="FK63" s="124"/>
      <c r="FL63" s="125"/>
      <c r="FP63" s="127"/>
      <c r="FQ63" s="127"/>
      <c r="FU63" s="128"/>
      <c r="FX63" s="129"/>
      <c r="FY63" s="123"/>
      <c r="FZ63" s="124"/>
      <c r="GA63" s="125"/>
      <c r="GE63" s="127"/>
      <c r="GF63" s="127"/>
      <c r="GJ63" s="128"/>
      <c r="GM63" s="129"/>
      <c r="GN63" s="123"/>
      <c r="GO63" s="124"/>
      <c r="GP63" s="125"/>
      <c r="GT63" s="127"/>
      <c r="GU63" s="127"/>
      <c r="GY63" s="128"/>
      <c r="HB63" s="129"/>
      <c r="HC63" s="123"/>
      <c r="HD63" s="124"/>
      <c r="HE63" s="125"/>
      <c r="HI63" s="127"/>
      <c r="HJ63" s="127"/>
      <c r="HN63" s="128"/>
      <c r="HQ63" s="129"/>
      <c r="HR63" s="123"/>
      <c r="HS63" s="124"/>
      <c r="HT63" s="125"/>
      <c r="HX63" s="127"/>
      <c r="HY63" s="127"/>
      <c r="IC63" s="128"/>
      <c r="IF63" s="129"/>
      <c r="IG63" s="123"/>
      <c r="IH63" s="124"/>
      <c r="II63" s="125"/>
      <c r="IM63" s="127"/>
      <c r="IN63" s="127"/>
      <c r="IR63" s="128"/>
      <c r="IU63" s="129"/>
      <c r="IV63" s="123"/>
      <c r="IW63" s="124"/>
      <c r="IX63" s="125"/>
      <c r="JB63" s="127"/>
      <c r="JC63" s="127"/>
      <c r="JG63" s="128"/>
      <c r="JJ63" s="129"/>
      <c r="JK63" s="123"/>
      <c r="JL63" s="124"/>
      <c r="JM63" s="125"/>
      <c r="JQ63" s="127"/>
      <c r="JR63" s="127"/>
      <c r="JV63" s="128"/>
      <c r="JY63" s="129"/>
      <c r="JZ63" s="123"/>
      <c r="KA63" s="124"/>
      <c r="KB63" s="125"/>
      <c r="KF63" s="127"/>
      <c r="KG63" s="127"/>
      <c r="KK63" s="128"/>
      <c r="KN63" s="129"/>
      <c r="KO63" s="123"/>
      <c r="KP63" s="124"/>
      <c r="KQ63" s="125"/>
      <c r="KU63" s="127"/>
      <c r="KV63" s="127"/>
      <c r="KZ63" s="128"/>
      <c r="LC63" s="129"/>
      <c r="LD63" s="123"/>
      <c r="LE63" s="124"/>
      <c r="LF63" s="125"/>
      <c r="LJ63" s="127"/>
      <c r="LK63" s="127"/>
      <c r="LO63" s="128"/>
      <c r="LR63" s="129"/>
      <c r="LS63" s="123"/>
      <c r="LT63" s="124"/>
      <c r="LU63" s="125"/>
      <c r="LY63" s="127"/>
      <c r="LZ63" s="127"/>
      <c r="MD63" s="128"/>
      <c r="MG63" s="129"/>
      <c r="MH63" s="123"/>
      <c r="MI63" s="124"/>
      <c r="MJ63" s="125"/>
      <c r="MN63" s="127"/>
      <c r="MO63" s="127"/>
      <c r="MS63" s="128"/>
      <c r="MV63" s="129"/>
      <c r="MW63" s="123"/>
      <c r="MX63" s="124"/>
      <c r="MY63" s="125"/>
      <c r="NC63" s="127"/>
      <c r="ND63" s="127"/>
      <c r="NH63" s="128"/>
      <c r="NK63" s="129"/>
      <c r="NL63" s="123"/>
      <c r="NM63" s="124"/>
      <c r="NN63" s="125"/>
      <c r="NR63" s="127"/>
      <c r="NS63" s="127"/>
      <c r="NW63" s="128"/>
      <c r="NZ63" s="129"/>
      <c r="OA63" s="123"/>
      <c r="OB63" s="124"/>
      <c r="OC63" s="125"/>
      <c r="OG63" s="127"/>
      <c r="OH63" s="127"/>
      <c r="OL63" s="128"/>
      <c r="OO63" s="129"/>
      <c r="OP63" s="123"/>
      <c r="OQ63" s="124"/>
      <c r="OR63" s="125"/>
      <c r="OV63" s="127"/>
      <c r="OW63" s="127"/>
      <c r="PA63" s="128"/>
      <c r="PD63" s="129"/>
      <c r="PE63" s="123"/>
      <c r="PF63" s="124"/>
      <c r="PG63" s="125"/>
      <c r="PK63" s="127"/>
      <c r="PL63" s="127"/>
      <c r="PP63" s="128"/>
      <c r="PS63" s="129"/>
      <c r="PT63" s="123"/>
      <c r="PU63" s="124"/>
      <c r="PV63" s="125"/>
      <c r="PZ63" s="127"/>
      <c r="QA63" s="127"/>
      <c r="QE63" s="128"/>
      <c r="QH63" s="129"/>
      <c r="QI63" s="123"/>
      <c r="QJ63" s="124"/>
      <c r="QK63" s="125"/>
      <c r="QO63" s="127"/>
      <c r="QP63" s="127"/>
      <c r="QT63" s="128"/>
      <c r="QW63" s="129"/>
      <c r="QX63" s="123"/>
      <c r="QY63" s="124"/>
      <c r="QZ63" s="125"/>
      <c r="RD63" s="127"/>
      <c r="RE63" s="127"/>
      <c r="RI63" s="128"/>
      <c r="RL63" s="129"/>
      <c r="RM63" s="123"/>
      <c r="RN63" s="124"/>
      <c r="RO63" s="125"/>
      <c r="RS63" s="127"/>
      <c r="RT63" s="127"/>
      <c r="RX63" s="128"/>
      <c r="SA63" s="129"/>
      <c r="SB63" s="123"/>
      <c r="SC63" s="124"/>
      <c r="SD63" s="125"/>
      <c r="SH63" s="127"/>
      <c r="SI63" s="127"/>
      <c r="SM63" s="128"/>
      <c r="SP63" s="129"/>
      <c r="SQ63" s="123"/>
      <c r="SR63" s="124"/>
      <c r="SS63" s="125"/>
      <c r="SW63" s="127"/>
      <c r="SX63" s="127"/>
      <c r="TB63" s="128"/>
      <c r="TE63" s="129"/>
      <c r="TF63" s="123"/>
      <c r="TG63" s="124"/>
      <c r="TH63" s="125"/>
      <c r="TL63" s="127"/>
      <c r="TM63" s="127"/>
      <c r="TQ63" s="128"/>
      <c r="TT63" s="129"/>
      <c r="TU63" s="123"/>
      <c r="TV63" s="124"/>
      <c r="TW63" s="125"/>
      <c r="UA63" s="127"/>
      <c r="UB63" s="127"/>
      <c r="UF63" s="128"/>
      <c r="UI63" s="129"/>
      <c r="UJ63" s="123"/>
      <c r="UK63" s="124"/>
      <c r="UL63" s="125"/>
      <c r="UP63" s="127"/>
      <c r="UQ63" s="127"/>
      <c r="UU63" s="128"/>
      <c r="UX63" s="129"/>
      <c r="UY63" s="123"/>
      <c r="UZ63" s="124"/>
      <c r="VA63" s="125"/>
      <c r="VE63" s="127"/>
      <c r="VF63" s="127"/>
      <c r="VJ63" s="128"/>
      <c r="VM63" s="129"/>
      <c r="VN63" s="123"/>
      <c r="VO63" s="124"/>
      <c r="VP63" s="125"/>
      <c r="VT63" s="127"/>
      <c r="VU63" s="127"/>
      <c r="VY63" s="128"/>
      <c r="WB63" s="129"/>
      <c r="WC63" s="123"/>
      <c r="WD63" s="124"/>
      <c r="WE63" s="125"/>
      <c r="WI63" s="127"/>
      <c r="WJ63" s="127"/>
      <c r="WN63" s="128"/>
      <c r="WQ63" s="129"/>
      <c r="WR63" s="123"/>
      <c r="WS63" s="124"/>
      <c r="WT63" s="125"/>
      <c r="WX63" s="127"/>
      <c r="WY63" s="127"/>
      <c r="XC63" s="128"/>
      <c r="XF63" s="129"/>
      <c r="XG63" s="123"/>
      <c r="XH63" s="124"/>
      <c r="XI63" s="125"/>
      <c r="XM63" s="127"/>
      <c r="XN63" s="127"/>
      <c r="XR63" s="128"/>
      <c r="XU63" s="129"/>
      <c r="XV63" s="123"/>
      <c r="XW63" s="124"/>
      <c r="XX63" s="125"/>
      <c r="YB63" s="127"/>
      <c r="YC63" s="127"/>
      <c r="YG63" s="128"/>
      <c r="YJ63" s="129"/>
      <c r="YK63" s="123"/>
      <c r="YL63" s="124"/>
      <c r="YM63" s="125"/>
      <c r="YQ63" s="127"/>
      <c r="YR63" s="127"/>
      <c r="YV63" s="128"/>
      <c r="YY63" s="129"/>
      <c r="YZ63" s="123"/>
      <c r="ZA63" s="124"/>
      <c r="ZB63" s="125"/>
      <c r="ZF63" s="127"/>
      <c r="ZG63" s="127"/>
      <c r="ZK63" s="128"/>
      <c r="ZN63" s="129"/>
      <c r="ZO63" s="123"/>
      <c r="ZP63" s="124"/>
      <c r="ZQ63" s="125"/>
      <c r="ZU63" s="127"/>
      <c r="ZV63" s="127"/>
      <c r="ZZ63" s="128"/>
      <c r="AAC63" s="129"/>
      <c r="AAD63" s="123"/>
      <c r="AAE63" s="124"/>
      <c r="AAF63" s="125"/>
      <c r="AAJ63" s="127"/>
      <c r="AAK63" s="127"/>
      <c r="AAO63" s="128"/>
      <c r="AAR63" s="129"/>
      <c r="AAS63" s="123"/>
      <c r="AAT63" s="124"/>
      <c r="AAU63" s="125"/>
      <c r="AAY63" s="127"/>
      <c r="AAZ63" s="127"/>
      <c r="ABD63" s="128"/>
      <c r="ABG63" s="129"/>
      <c r="ABH63" s="123"/>
      <c r="ABI63" s="124"/>
      <c r="ABJ63" s="125"/>
      <c r="ABN63" s="127"/>
      <c r="ABO63" s="127"/>
      <c r="ABS63" s="128"/>
      <c r="ABV63" s="129"/>
      <c r="ABW63" s="123"/>
      <c r="ABX63" s="124"/>
      <c r="ABY63" s="125"/>
      <c r="ACC63" s="127"/>
      <c r="ACD63" s="127"/>
      <c r="ACH63" s="128"/>
      <c r="ACK63" s="129"/>
      <c r="ACL63" s="123"/>
      <c r="ACM63" s="124"/>
      <c r="ACN63" s="125"/>
      <c r="ACR63" s="127"/>
      <c r="ACS63" s="127"/>
      <c r="ACW63" s="128"/>
      <c r="ACZ63" s="129"/>
      <c r="ADA63" s="123"/>
      <c r="ADB63" s="124"/>
      <c r="ADC63" s="125"/>
      <c r="ADG63" s="127"/>
      <c r="ADH63" s="127"/>
      <c r="ADL63" s="128"/>
      <c r="ADO63" s="129"/>
      <c r="ADP63" s="123"/>
      <c r="ADQ63" s="124"/>
      <c r="ADR63" s="125"/>
      <c r="ADV63" s="127"/>
      <c r="ADW63" s="127"/>
      <c r="AEA63" s="128"/>
      <c r="AED63" s="129"/>
      <c r="AEE63" s="123"/>
      <c r="AEF63" s="124"/>
      <c r="AEG63" s="125"/>
      <c r="AEK63" s="127"/>
      <c r="AEL63" s="127"/>
      <c r="AEP63" s="128"/>
      <c r="AES63" s="129"/>
      <c r="AET63" s="123"/>
      <c r="AEU63" s="124"/>
      <c r="AEV63" s="125"/>
      <c r="AEZ63" s="127"/>
      <c r="AFA63" s="127"/>
      <c r="AFE63" s="128"/>
      <c r="AFH63" s="129"/>
      <c r="AFI63" s="123"/>
      <c r="AFJ63" s="124"/>
      <c r="AFK63" s="125"/>
      <c r="AFO63" s="127"/>
      <c r="AFP63" s="127"/>
      <c r="AFT63" s="128"/>
      <c r="AFW63" s="129"/>
      <c r="AFX63" s="123"/>
      <c r="AFY63" s="124"/>
      <c r="AFZ63" s="125"/>
      <c r="AGD63" s="127"/>
      <c r="AGE63" s="127"/>
      <c r="AGI63" s="128"/>
      <c r="AGL63" s="129"/>
      <c r="AGM63" s="123"/>
      <c r="AGN63" s="124"/>
      <c r="AGO63" s="125"/>
      <c r="AGS63" s="127"/>
      <c r="AGT63" s="127"/>
      <c r="AGX63" s="128"/>
      <c r="AHA63" s="129"/>
      <c r="AHB63" s="123"/>
      <c r="AHC63" s="124"/>
      <c r="AHD63" s="125"/>
      <c r="AHH63" s="127"/>
      <c r="AHI63" s="127"/>
      <c r="AHM63" s="128"/>
      <c r="AHP63" s="129"/>
      <c r="AHQ63" s="123"/>
      <c r="AHR63" s="124"/>
      <c r="AHS63" s="125"/>
      <c r="AHW63" s="127"/>
      <c r="AHX63" s="127"/>
      <c r="AIB63" s="128"/>
      <c r="AIE63" s="129"/>
      <c r="AIF63" s="123"/>
      <c r="AIG63" s="124"/>
      <c r="AIH63" s="125"/>
      <c r="AIL63" s="127"/>
      <c r="AIM63" s="127"/>
      <c r="AIQ63" s="128"/>
      <c r="AIT63" s="129"/>
      <c r="AIU63" s="123"/>
      <c r="AIV63" s="124"/>
      <c r="AIW63" s="125"/>
      <c r="AJA63" s="127"/>
      <c r="AJB63" s="127"/>
      <c r="AJF63" s="128"/>
      <c r="AJI63" s="129"/>
      <c r="AJJ63" s="123"/>
      <c r="AJK63" s="124"/>
      <c r="AJL63" s="125"/>
      <c r="AJP63" s="127"/>
      <c r="AJQ63" s="127"/>
      <c r="AJU63" s="128"/>
      <c r="AJX63" s="129"/>
      <c r="AJY63" s="123"/>
      <c r="AJZ63" s="124"/>
      <c r="AKA63" s="125"/>
      <c r="AKE63" s="127"/>
      <c r="AKF63" s="127"/>
      <c r="AKJ63" s="128"/>
      <c r="AKM63" s="129"/>
      <c r="AKN63" s="123"/>
      <c r="AKO63" s="124"/>
      <c r="AKP63" s="125"/>
      <c r="AKT63" s="127"/>
      <c r="AKU63" s="127"/>
      <c r="AKY63" s="128"/>
      <c r="ALB63" s="129"/>
      <c r="ALC63" s="123"/>
      <c r="ALD63" s="124"/>
      <c r="ALE63" s="125"/>
      <c r="ALI63" s="127"/>
      <c r="ALJ63" s="127"/>
      <c r="ALN63" s="128"/>
      <c r="ALQ63" s="129"/>
      <c r="ALR63" s="123"/>
      <c r="ALS63" s="124"/>
      <c r="ALT63" s="125"/>
      <c r="ALX63" s="127"/>
      <c r="ALY63" s="127"/>
      <c r="AMC63" s="128"/>
      <c r="AMF63" s="129"/>
      <c r="AMG63" s="123"/>
      <c r="AMH63" s="124"/>
      <c r="AMI63" s="125"/>
      <c r="AMM63" s="127"/>
      <c r="AMN63" s="127"/>
      <c r="AMR63" s="128"/>
      <c r="AMU63" s="129"/>
      <c r="AMV63" s="123"/>
      <c r="AMW63" s="124"/>
      <c r="AMX63" s="125"/>
      <c r="ANB63" s="127"/>
      <c r="ANC63" s="127"/>
      <c r="ANG63" s="128"/>
      <c r="ANJ63" s="129"/>
      <c r="ANK63" s="123"/>
      <c r="ANL63" s="124"/>
      <c r="ANM63" s="125"/>
      <c r="ANQ63" s="127"/>
      <c r="ANR63" s="127"/>
      <c r="ANV63" s="128"/>
      <c r="ANY63" s="129"/>
      <c r="ANZ63" s="123"/>
      <c r="AOA63" s="124"/>
      <c r="AOB63" s="125"/>
      <c r="AOF63" s="127"/>
      <c r="AOG63" s="127"/>
      <c r="AOK63" s="128"/>
      <c r="AON63" s="129"/>
      <c r="AOO63" s="123"/>
      <c r="AOP63" s="124"/>
      <c r="AOQ63" s="125"/>
      <c r="AOU63" s="127"/>
      <c r="AOV63" s="127"/>
      <c r="AOZ63" s="128"/>
      <c r="APC63" s="129"/>
      <c r="APD63" s="123"/>
      <c r="APE63" s="124"/>
      <c r="APF63" s="125"/>
      <c r="APJ63" s="127"/>
      <c r="APK63" s="127"/>
      <c r="APO63" s="128"/>
      <c r="APR63" s="129"/>
      <c r="APS63" s="123"/>
      <c r="APT63" s="124"/>
      <c r="APU63" s="125"/>
      <c r="APY63" s="127"/>
      <c r="APZ63" s="127"/>
      <c r="AQD63" s="128"/>
      <c r="AQG63" s="129"/>
      <c r="AQH63" s="123"/>
      <c r="AQI63" s="124"/>
      <c r="AQJ63" s="125"/>
      <c r="AQN63" s="127"/>
      <c r="AQO63" s="127"/>
      <c r="AQS63" s="128"/>
      <c r="AQV63" s="129"/>
      <c r="AQW63" s="123"/>
      <c r="AQX63" s="124"/>
      <c r="AQY63" s="125"/>
      <c r="ARC63" s="127"/>
      <c r="ARD63" s="127"/>
      <c r="ARH63" s="128"/>
      <c r="ARK63" s="129"/>
      <c r="ARL63" s="123"/>
      <c r="ARM63" s="124"/>
      <c r="ARN63" s="125"/>
      <c r="ARR63" s="127"/>
      <c r="ARS63" s="127"/>
      <c r="ARW63" s="128"/>
      <c r="ARZ63" s="129"/>
      <c r="ASA63" s="123"/>
      <c r="ASB63" s="124"/>
      <c r="ASC63" s="125"/>
      <c r="ASG63" s="127"/>
      <c r="ASH63" s="127"/>
      <c r="ASL63" s="128"/>
      <c r="ASO63" s="129"/>
      <c r="ASP63" s="123"/>
      <c r="ASQ63" s="124"/>
      <c r="ASR63" s="125"/>
      <c r="ASV63" s="127"/>
      <c r="ASW63" s="127"/>
      <c r="ATA63" s="128"/>
      <c r="ATD63" s="129"/>
      <c r="ATE63" s="123"/>
      <c r="ATF63" s="124"/>
      <c r="ATG63" s="125"/>
      <c r="ATK63" s="127"/>
      <c r="ATL63" s="127"/>
      <c r="ATP63" s="128"/>
      <c r="ATS63" s="129"/>
      <c r="ATT63" s="123"/>
      <c r="ATU63" s="124"/>
      <c r="ATV63" s="125"/>
      <c r="ATZ63" s="127"/>
      <c r="AUA63" s="127"/>
      <c r="AUE63" s="128"/>
      <c r="AUH63" s="129"/>
      <c r="AUI63" s="123"/>
      <c r="AUJ63" s="124"/>
      <c r="AUK63" s="125"/>
      <c r="AUO63" s="127"/>
      <c r="AUP63" s="127"/>
      <c r="AUT63" s="128"/>
      <c r="AUW63" s="129"/>
      <c r="AUX63" s="123"/>
      <c r="AUY63" s="124"/>
      <c r="AUZ63" s="125"/>
      <c r="AVD63" s="127"/>
      <c r="AVE63" s="127"/>
      <c r="AVI63" s="128"/>
      <c r="AVL63" s="129"/>
      <c r="AVM63" s="123"/>
      <c r="AVN63" s="124"/>
      <c r="AVO63" s="125"/>
      <c r="AVS63" s="127"/>
      <c r="AVT63" s="127"/>
      <c r="AVX63" s="128"/>
      <c r="AWA63" s="129"/>
      <c r="AWB63" s="123"/>
      <c r="AWC63" s="124"/>
      <c r="AWD63" s="125"/>
      <c r="AWH63" s="127"/>
      <c r="AWI63" s="127"/>
      <c r="AWM63" s="128"/>
      <c r="AWP63" s="129"/>
      <c r="AWQ63" s="123"/>
      <c r="AWR63" s="124"/>
      <c r="AWS63" s="125"/>
      <c r="AWW63" s="127"/>
      <c r="AWX63" s="127"/>
      <c r="AXB63" s="128"/>
      <c r="AXE63" s="129"/>
      <c r="AXF63" s="123"/>
      <c r="AXG63" s="124"/>
      <c r="AXH63" s="125"/>
      <c r="AXL63" s="127"/>
      <c r="AXM63" s="127"/>
      <c r="AXQ63" s="128"/>
      <c r="AXT63" s="129"/>
      <c r="AXU63" s="123"/>
      <c r="AXV63" s="124"/>
      <c r="AXW63" s="125"/>
      <c r="AYA63" s="127"/>
      <c r="AYB63" s="127"/>
      <c r="AYF63" s="128"/>
      <c r="AYI63" s="129"/>
      <c r="AYJ63" s="123"/>
      <c r="AYK63" s="124"/>
      <c r="AYL63" s="125"/>
      <c r="AYP63" s="127"/>
      <c r="AYQ63" s="127"/>
      <c r="AYU63" s="128"/>
      <c r="AYX63" s="129"/>
      <c r="AYY63" s="123"/>
      <c r="AYZ63" s="124"/>
      <c r="AZA63" s="125"/>
      <c r="AZE63" s="127"/>
      <c r="AZF63" s="127"/>
      <c r="AZJ63" s="128"/>
      <c r="AZM63" s="129"/>
      <c r="AZN63" s="123"/>
      <c r="AZO63" s="124"/>
      <c r="AZP63" s="125"/>
      <c r="AZT63" s="127"/>
      <c r="AZU63" s="127"/>
      <c r="AZY63" s="128"/>
      <c r="BAB63" s="129"/>
      <c r="BAC63" s="123"/>
      <c r="BAD63" s="124"/>
      <c r="BAE63" s="125"/>
      <c r="BAI63" s="127"/>
      <c r="BAJ63" s="127"/>
      <c r="BAN63" s="128"/>
      <c r="BAQ63" s="129"/>
      <c r="BAR63" s="123"/>
      <c r="BAS63" s="124"/>
      <c r="BAT63" s="125"/>
      <c r="BAX63" s="127"/>
      <c r="BAY63" s="127"/>
      <c r="BBC63" s="128"/>
      <c r="BBF63" s="129"/>
      <c r="BBG63" s="123"/>
      <c r="BBH63" s="124"/>
      <c r="BBI63" s="125"/>
      <c r="BBM63" s="127"/>
      <c r="BBN63" s="127"/>
      <c r="BBR63" s="128"/>
      <c r="BBU63" s="129"/>
      <c r="BBV63" s="123"/>
      <c r="BBW63" s="124"/>
      <c r="BBX63" s="125"/>
      <c r="BCB63" s="127"/>
      <c r="BCC63" s="127"/>
      <c r="BCG63" s="128"/>
      <c r="BCJ63" s="129"/>
      <c r="BCK63" s="123"/>
      <c r="BCL63" s="124"/>
      <c r="BCM63" s="125"/>
      <c r="BCQ63" s="127"/>
      <c r="BCR63" s="127"/>
      <c r="BCV63" s="128"/>
      <c r="BCY63" s="129"/>
      <c r="BCZ63" s="123"/>
      <c r="BDA63" s="124"/>
      <c r="BDB63" s="125"/>
      <c r="BDF63" s="127"/>
      <c r="BDG63" s="127"/>
      <c r="BDK63" s="128"/>
      <c r="BDN63" s="129"/>
      <c r="BDO63" s="123"/>
      <c r="BDP63" s="124"/>
      <c r="BDQ63" s="125"/>
      <c r="BDU63" s="127"/>
      <c r="BDV63" s="127"/>
      <c r="BDZ63" s="128"/>
      <c r="BEC63" s="129"/>
      <c r="BED63" s="123"/>
      <c r="BEE63" s="124"/>
      <c r="BEF63" s="125"/>
      <c r="BEJ63" s="127"/>
      <c r="BEK63" s="127"/>
      <c r="BEO63" s="128"/>
      <c r="BER63" s="129"/>
      <c r="BES63" s="123"/>
      <c r="BET63" s="124"/>
      <c r="BEU63" s="125"/>
      <c r="BEY63" s="127"/>
      <c r="BEZ63" s="127"/>
      <c r="BFD63" s="128"/>
      <c r="BFG63" s="129"/>
      <c r="BFH63" s="123"/>
      <c r="BFI63" s="124"/>
      <c r="BFJ63" s="125"/>
      <c r="BFN63" s="127"/>
      <c r="BFO63" s="127"/>
      <c r="BFS63" s="128"/>
      <c r="BFV63" s="129"/>
      <c r="BFW63" s="123"/>
      <c r="BFX63" s="124"/>
      <c r="BFY63" s="125"/>
      <c r="BGC63" s="127"/>
      <c r="BGD63" s="127"/>
      <c r="BGH63" s="128"/>
      <c r="BGK63" s="129"/>
      <c r="BGL63" s="123"/>
      <c r="BGM63" s="124"/>
      <c r="BGN63" s="125"/>
      <c r="BGR63" s="127"/>
      <c r="BGS63" s="127"/>
      <c r="BGW63" s="128"/>
      <c r="BGZ63" s="129"/>
      <c r="BHA63" s="123"/>
      <c r="BHB63" s="124"/>
      <c r="BHC63" s="125"/>
      <c r="BHG63" s="127"/>
      <c r="BHH63" s="127"/>
      <c r="BHL63" s="128"/>
      <c r="BHO63" s="129"/>
      <c r="BHP63" s="123"/>
      <c r="BHQ63" s="124"/>
      <c r="BHR63" s="125"/>
      <c r="BHV63" s="127"/>
      <c r="BHW63" s="127"/>
      <c r="BIA63" s="128"/>
      <c r="BID63" s="129"/>
      <c r="BIE63" s="123"/>
      <c r="BIF63" s="124"/>
      <c r="BIG63" s="125"/>
      <c r="BIK63" s="127"/>
      <c r="BIL63" s="127"/>
      <c r="BIP63" s="128"/>
      <c r="BIS63" s="129"/>
      <c r="BIT63" s="123"/>
      <c r="BIU63" s="124"/>
      <c r="BIV63" s="125"/>
      <c r="BIZ63" s="127"/>
      <c r="BJA63" s="127"/>
      <c r="BJE63" s="128"/>
      <c r="BJH63" s="129"/>
      <c r="BJI63" s="123"/>
      <c r="BJJ63" s="124"/>
      <c r="BJK63" s="125"/>
      <c r="BJO63" s="127"/>
      <c r="BJP63" s="127"/>
      <c r="BJT63" s="128"/>
      <c r="BJW63" s="129"/>
      <c r="BJX63" s="123"/>
      <c r="BJY63" s="124"/>
      <c r="BJZ63" s="125"/>
      <c r="BKD63" s="127"/>
      <c r="BKE63" s="127"/>
      <c r="BKI63" s="128"/>
      <c r="BKL63" s="129"/>
      <c r="BKM63" s="123"/>
      <c r="BKN63" s="124"/>
      <c r="BKO63" s="125"/>
      <c r="BKS63" s="127"/>
      <c r="BKT63" s="127"/>
      <c r="BKX63" s="128"/>
      <c r="BLA63" s="129"/>
      <c r="BLB63" s="123"/>
      <c r="BLC63" s="124"/>
      <c r="BLD63" s="125"/>
      <c r="BLH63" s="127"/>
      <c r="BLI63" s="127"/>
      <c r="BLM63" s="128"/>
      <c r="BLP63" s="129"/>
      <c r="BLQ63" s="123"/>
      <c r="BLR63" s="124"/>
      <c r="BLS63" s="125"/>
      <c r="BLW63" s="127"/>
      <c r="BLX63" s="127"/>
      <c r="BMB63" s="128"/>
      <c r="BME63" s="129"/>
      <c r="BMF63" s="123"/>
      <c r="BMG63" s="124"/>
      <c r="BMH63" s="125"/>
      <c r="BML63" s="127"/>
      <c r="BMM63" s="127"/>
      <c r="BMQ63" s="128"/>
      <c r="BMT63" s="129"/>
      <c r="BMU63" s="123"/>
      <c r="BMV63" s="124"/>
      <c r="BMW63" s="125"/>
      <c r="BNA63" s="127"/>
      <c r="BNB63" s="127"/>
      <c r="BNF63" s="128"/>
      <c r="BNI63" s="129"/>
      <c r="BNJ63" s="123"/>
      <c r="BNK63" s="124"/>
      <c r="BNL63" s="125"/>
      <c r="BNP63" s="127"/>
      <c r="BNQ63" s="127"/>
      <c r="BNU63" s="128"/>
      <c r="BNX63" s="129"/>
      <c r="BNY63" s="123"/>
      <c r="BNZ63" s="124"/>
      <c r="BOA63" s="125"/>
      <c r="BOE63" s="127"/>
      <c r="BOF63" s="127"/>
      <c r="BOJ63" s="128"/>
      <c r="BOM63" s="129"/>
      <c r="BON63" s="123"/>
      <c r="BOO63" s="124"/>
      <c r="BOP63" s="125"/>
      <c r="BOT63" s="127"/>
      <c r="BOU63" s="127"/>
      <c r="BOY63" s="128"/>
      <c r="BPB63" s="129"/>
      <c r="BPC63" s="123"/>
      <c r="BPD63" s="124"/>
      <c r="BPE63" s="125"/>
      <c r="BPI63" s="127"/>
      <c r="BPJ63" s="127"/>
      <c r="BPN63" s="128"/>
      <c r="BPQ63" s="129"/>
      <c r="BPR63" s="123"/>
      <c r="BPS63" s="124"/>
      <c r="BPT63" s="125"/>
      <c r="BPX63" s="127"/>
      <c r="BPY63" s="127"/>
      <c r="BQC63" s="128"/>
      <c r="BQF63" s="129"/>
      <c r="BQG63" s="123"/>
      <c r="BQH63" s="124"/>
      <c r="BQI63" s="125"/>
      <c r="BQM63" s="127"/>
      <c r="BQN63" s="127"/>
      <c r="BQR63" s="128"/>
      <c r="BQU63" s="129"/>
      <c r="BQV63" s="123"/>
      <c r="BQW63" s="124"/>
      <c r="BQX63" s="125"/>
      <c r="BRB63" s="127"/>
      <c r="BRC63" s="127"/>
      <c r="BRG63" s="128"/>
      <c r="BRJ63" s="129"/>
      <c r="BRK63" s="123"/>
      <c r="BRL63" s="124"/>
      <c r="BRM63" s="125"/>
      <c r="BRQ63" s="127"/>
      <c r="BRR63" s="127"/>
      <c r="BRV63" s="128"/>
      <c r="BRY63" s="129"/>
      <c r="BRZ63" s="123"/>
      <c r="BSA63" s="124"/>
      <c r="BSB63" s="125"/>
      <c r="BSF63" s="127"/>
      <c r="BSG63" s="127"/>
      <c r="BSK63" s="128"/>
      <c r="BSN63" s="129"/>
      <c r="BSO63" s="123"/>
      <c r="BSP63" s="124"/>
      <c r="BSQ63" s="125"/>
      <c r="BSU63" s="127"/>
      <c r="BSV63" s="127"/>
      <c r="BSZ63" s="128"/>
      <c r="BTC63" s="129"/>
      <c r="BTD63" s="123"/>
      <c r="BTE63" s="124"/>
      <c r="BTF63" s="125"/>
      <c r="BTJ63" s="127"/>
      <c r="BTK63" s="127"/>
      <c r="BTO63" s="128"/>
      <c r="BTR63" s="129"/>
      <c r="BTS63" s="123"/>
      <c r="BTT63" s="124"/>
      <c r="BTU63" s="125"/>
      <c r="BTY63" s="127"/>
      <c r="BTZ63" s="127"/>
      <c r="BUD63" s="128"/>
      <c r="BUG63" s="129"/>
      <c r="BUH63" s="123"/>
      <c r="BUI63" s="124"/>
      <c r="BUJ63" s="125"/>
      <c r="BUN63" s="127"/>
      <c r="BUO63" s="127"/>
      <c r="BUS63" s="128"/>
      <c r="BUV63" s="129"/>
      <c r="BUW63" s="123"/>
      <c r="BUX63" s="124"/>
      <c r="BUY63" s="125"/>
      <c r="BVC63" s="127"/>
      <c r="BVD63" s="127"/>
      <c r="BVH63" s="128"/>
      <c r="BVK63" s="129"/>
      <c r="BVL63" s="123"/>
      <c r="BVM63" s="124"/>
      <c r="BVN63" s="125"/>
      <c r="BVR63" s="127"/>
      <c r="BVS63" s="127"/>
      <c r="BVW63" s="128"/>
      <c r="BVZ63" s="129"/>
      <c r="BWA63" s="123"/>
      <c r="BWB63" s="124"/>
      <c r="BWC63" s="125"/>
      <c r="BWG63" s="127"/>
      <c r="BWH63" s="127"/>
      <c r="BWL63" s="128"/>
      <c r="BWO63" s="129"/>
      <c r="BWP63" s="123"/>
      <c r="BWQ63" s="124"/>
      <c r="BWR63" s="125"/>
      <c r="BWV63" s="127"/>
      <c r="BWW63" s="127"/>
      <c r="BXA63" s="128"/>
      <c r="BXD63" s="129"/>
      <c r="BXE63" s="123"/>
      <c r="BXF63" s="124"/>
      <c r="BXG63" s="125"/>
      <c r="BXK63" s="127"/>
      <c r="BXL63" s="127"/>
      <c r="BXP63" s="128"/>
      <c r="BXS63" s="129"/>
      <c r="BXT63" s="123"/>
      <c r="BXU63" s="124"/>
      <c r="BXV63" s="125"/>
      <c r="BXZ63" s="127"/>
      <c r="BYA63" s="127"/>
      <c r="BYE63" s="128"/>
      <c r="BYH63" s="129"/>
      <c r="BYI63" s="123"/>
      <c r="BYJ63" s="124"/>
      <c r="BYK63" s="125"/>
      <c r="BYO63" s="127"/>
      <c r="BYP63" s="127"/>
      <c r="BYT63" s="128"/>
      <c r="BYW63" s="129"/>
      <c r="BYX63" s="123"/>
      <c r="BYY63" s="124"/>
      <c r="BYZ63" s="125"/>
      <c r="BZD63" s="127"/>
      <c r="BZE63" s="127"/>
      <c r="BZI63" s="128"/>
      <c r="BZL63" s="129"/>
      <c r="BZM63" s="123"/>
      <c r="BZN63" s="124"/>
      <c r="BZO63" s="125"/>
      <c r="BZS63" s="127"/>
      <c r="BZT63" s="127"/>
      <c r="BZX63" s="128"/>
      <c r="CAA63" s="129"/>
      <c r="CAB63" s="123"/>
      <c r="CAC63" s="124"/>
      <c r="CAD63" s="125"/>
      <c r="CAH63" s="127"/>
      <c r="CAI63" s="127"/>
      <c r="CAM63" s="128"/>
      <c r="CAP63" s="129"/>
      <c r="CAQ63" s="123"/>
      <c r="CAR63" s="124"/>
      <c r="CAS63" s="125"/>
      <c r="CAW63" s="127"/>
      <c r="CAX63" s="127"/>
      <c r="CBB63" s="128"/>
      <c r="CBE63" s="129"/>
      <c r="CBF63" s="123"/>
      <c r="CBG63" s="124"/>
      <c r="CBH63" s="125"/>
      <c r="CBL63" s="127"/>
      <c r="CBM63" s="127"/>
      <c r="CBQ63" s="128"/>
      <c r="CBT63" s="129"/>
      <c r="CBU63" s="123"/>
      <c r="CBV63" s="124"/>
      <c r="CBW63" s="125"/>
      <c r="CCA63" s="127"/>
      <c r="CCB63" s="127"/>
      <c r="CCF63" s="128"/>
      <c r="CCI63" s="129"/>
      <c r="CCJ63" s="123"/>
      <c r="CCK63" s="124"/>
      <c r="CCL63" s="125"/>
      <c r="CCP63" s="127"/>
      <c r="CCQ63" s="127"/>
      <c r="CCU63" s="128"/>
      <c r="CCX63" s="129"/>
      <c r="CCY63" s="123"/>
      <c r="CCZ63" s="124"/>
      <c r="CDA63" s="125"/>
      <c r="CDE63" s="127"/>
      <c r="CDF63" s="127"/>
      <c r="CDJ63" s="128"/>
      <c r="CDM63" s="129"/>
      <c r="CDN63" s="123"/>
      <c r="CDO63" s="124"/>
      <c r="CDP63" s="125"/>
      <c r="CDT63" s="127"/>
      <c r="CDU63" s="127"/>
      <c r="CDY63" s="128"/>
      <c r="CEB63" s="129"/>
      <c r="CEC63" s="123"/>
      <c r="CED63" s="124"/>
      <c r="CEE63" s="125"/>
      <c r="CEI63" s="127"/>
      <c r="CEJ63" s="127"/>
      <c r="CEN63" s="128"/>
      <c r="CEQ63" s="129"/>
      <c r="CER63" s="123"/>
      <c r="CES63" s="124"/>
      <c r="CET63" s="125"/>
      <c r="CEX63" s="127"/>
      <c r="CEY63" s="127"/>
      <c r="CFC63" s="128"/>
      <c r="CFF63" s="129"/>
      <c r="CFG63" s="123"/>
      <c r="CFH63" s="124"/>
      <c r="CFI63" s="125"/>
      <c r="CFM63" s="127"/>
      <c r="CFN63" s="127"/>
      <c r="CFR63" s="128"/>
      <c r="CFU63" s="129"/>
      <c r="CFV63" s="123"/>
      <c r="CFW63" s="124"/>
      <c r="CFX63" s="125"/>
      <c r="CGB63" s="127"/>
      <c r="CGC63" s="127"/>
      <c r="CGG63" s="128"/>
      <c r="CGJ63" s="129"/>
      <c r="CGK63" s="123"/>
      <c r="CGL63" s="124"/>
      <c r="CGM63" s="125"/>
      <c r="CGQ63" s="127"/>
      <c r="CGR63" s="127"/>
      <c r="CGV63" s="128"/>
      <c r="CGY63" s="129"/>
      <c r="CGZ63" s="123"/>
      <c r="CHA63" s="124"/>
      <c r="CHB63" s="125"/>
      <c r="CHF63" s="127"/>
      <c r="CHG63" s="127"/>
      <c r="CHK63" s="128"/>
      <c r="CHN63" s="129"/>
      <c r="CHO63" s="123"/>
      <c r="CHP63" s="124"/>
      <c r="CHQ63" s="125"/>
      <c r="CHU63" s="127"/>
      <c r="CHV63" s="127"/>
      <c r="CHZ63" s="128"/>
      <c r="CIC63" s="129"/>
      <c r="CID63" s="123"/>
      <c r="CIE63" s="124"/>
      <c r="CIF63" s="125"/>
      <c r="CIJ63" s="127"/>
      <c r="CIK63" s="127"/>
      <c r="CIO63" s="128"/>
      <c r="CIR63" s="129"/>
      <c r="CIS63" s="123"/>
      <c r="CIT63" s="124"/>
      <c r="CIU63" s="125"/>
      <c r="CIY63" s="127"/>
      <c r="CIZ63" s="127"/>
      <c r="CJD63" s="128"/>
      <c r="CJG63" s="129"/>
      <c r="CJH63" s="123"/>
      <c r="CJI63" s="124"/>
      <c r="CJJ63" s="125"/>
      <c r="CJN63" s="127"/>
      <c r="CJO63" s="127"/>
      <c r="CJS63" s="128"/>
      <c r="CJV63" s="129"/>
      <c r="CJW63" s="123"/>
      <c r="CJX63" s="124"/>
      <c r="CJY63" s="125"/>
      <c r="CKC63" s="127"/>
      <c r="CKD63" s="127"/>
      <c r="CKH63" s="128"/>
      <c r="CKK63" s="129"/>
      <c r="CKL63" s="123"/>
      <c r="CKM63" s="124"/>
      <c r="CKN63" s="125"/>
      <c r="CKR63" s="127"/>
      <c r="CKS63" s="127"/>
      <c r="CKW63" s="128"/>
      <c r="CKZ63" s="129"/>
      <c r="CLA63" s="123"/>
      <c r="CLB63" s="124"/>
      <c r="CLC63" s="125"/>
      <c r="CLG63" s="127"/>
      <c r="CLH63" s="127"/>
      <c r="CLL63" s="128"/>
      <c r="CLO63" s="129"/>
      <c r="CLP63" s="123"/>
      <c r="CLQ63" s="124"/>
      <c r="CLR63" s="125"/>
      <c r="CLV63" s="127"/>
      <c r="CLW63" s="127"/>
      <c r="CMA63" s="128"/>
      <c r="CMD63" s="129"/>
      <c r="CME63" s="123"/>
      <c r="CMF63" s="124"/>
      <c r="CMG63" s="125"/>
      <c r="CMK63" s="127"/>
      <c r="CML63" s="127"/>
      <c r="CMP63" s="128"/>
      <c r="CMS63" s="129"/>
      <c r="CMT63" s="123"/>
      <c r="CMU63" s="124"/>
      <c r="CMV63" s="125"/>
      <c r="CMZ63" s="127"/>
      <c r="CNA63" s="127"/>
      <c r="CNE63" s="128"/>
      <c r="CNH63" s="129"/>
      <c r="CNI63" s="123"/>
      <c r="CNJ63" s="124"/>
      <c r="CNK63" s="125"/>
      <c r="CNO63" s="127"/>
      <c r="CNP63" s="127"/>
      <c r="CNT63" s="128"/>
      <c r="CNW63" s="129"/>
      <c r="CNX63" s="123"/>
      <c r="CNY63" s="124"/>
      <c r="CNZ63" s="125"/>
      <c r="COD63" s="127"/>
      <c r="COE63" s="127"/>
      <c r="COI63" s="128"/>
      <c r="COL63" s="129"/>
      <c r="COM63" s="123"/>
      <c r="CON63" s="124"/>
      <c r="COO63" s="125"/>
      <c r="COS63" s="127"/>
      <c r="COT63" s="127"/>
      <c r="COX63" s="128"/>
      <c r="CPA63" s="129"/>
      <c r="CPB63" s="123"/>
      <c r="CPC63" s="124"/>
      <c r="CPD63" s="125"/>
      <c r="CPH63" s="127"/>
      <c r="CPI63" s="127"/>
      <c r="CPM63" s="128"/>
      <c r="CPP63" s="129"/>
      <c r="CPQ63" s="123"/>
      <c r="CPR63" s="124"/>
      <c r="CPS63" s="125"/>
      <c r="CPW63" s="127"/>
      <c r="CPX63" s="127"/>
      <c r="CQB63" s="128"/>
      <c r="CQE63" s="129"/>
      <c r="CQF63" s="123"/>
      <c r="CQG63" s="124"/>
      <c r="CQH63" s="125"/>
      <c r="CQL63" s="127"/>
      <c r="CQM63" s="127"/>
      <c r="CQQ63" s="128"/>
      <c r="CQT63" s="129"/>
      <c r="CQU63" s="123"/>
      <c r="CQV63" s="124"/>
      <c r="CQW63" s="125"/>
      <c r="CRA63" s="127"/>
      <c r="CRB63" s="127"/>
      <c r="CRF63" s="128"/>
      <c r="CRI63" s="129"/>
      <c r="CRJ63" s="123"/>
      <c r="CRK63" s="124"/>
      <c r="CRL63" s="125"/>
      <c r="CRP63" s="127"/>
      <c r="CRQ63" s="127"/>
      <c r="CRU63" s="128"/>
      <c r="CRX63" s="129"/>
      <c r="CRY63" s="123"/>
      <c r="CRZ63" s="124"/>
      <c r="CSA63" s="125"/>
      <c r="CSE63" s="127"/>
      <c r="CSF63" s="127"/>
      <c r="CSJ63" s="128"/>
      <c r="CSM63" s="129"/>
      <c r="CSN63" s="123"/>
      <c r="CSO63" s="124"/>
      <c r="CSP63" s="125"/>
      <c r="CST63" s="127"/>
      <c r="CSU63" s="127"/>
      <c r="CSY63" s="128"/>
      <c r="CTB63" s="129"/>
      <c r="CTC63" s="123"/>
      <c r="CTD63" s="124"/>
      <c r="CTE63" s="125"/>
      <c r="CTI63" s="127"/>
      <c r="CTJ63" s="127"/>
      <c r="CTN63" s="128"/>
      <c r="CTQ63" s="129"/>
      <c r="CTR63" s="123"/>
      <c r="CTS63" s="124"/>
      <c r="CTT63" s="125"/>
      <c r="CTX63" s="127"/>
      <c r="CTY63" s="127"/>
      <c r="CUC63" s="128"/>
      <c r="CUF63" s="129"/>
      <c r="CUG63" s="123"/>
      <c r="CUH63" s="124"/>
      <c r="CUI63" s="125"/>
      <c r="CUM63" s="127"/>
      <c r="CUN63" s="127"/>
      <c r="CUR63" s="128"/>
      <c r="CUU63" s="129"/>
      <c r="CUV63" s="123"/>
      <c r="CUW63" s="124"/>
      <c r="CUX63" s="125"/>
      <c r="CVB63" s="127"/>
      <c r="CVC63" s="127"/>
      <c r="CVG63" s="128"/>
      <c r="CVJ63" s="129"/>
      <c r="CVK63" s="123"/>
      <c r="CVL63" s="124"/>
      <c r="CVM63" s="125"/>
      <c r="CVQ63" s="127"/>
      <c r="CVR63" s="127"/>
      <c r="CVV63" s="128"/>
      <c r="CVY63" s="129"/>
      <c r="CVZ63" s="123"/>
      <c r="CWA63" s="124"/>
      <c r="CWB63" s="125"/>
      <c r="CWF63" s="127"/>
      <c r="CWG63" s="127"/>
      <c r="CWK63" s="128"/>
      <c r="CWN63" s="129"/>
      <c r="CWO63" s="123"/>
      <c r="CWP63" s="124"/>
      <c r="CWQ63" s="125"/>
      <c r="CWU63" s="127"/>
      <c r="CWV63" s="127"/>
      <c r="CWZ63" s="128"/>
      <c r="CXC63" s="129"/>
      <c r="CXD63" s="123"/>
      <c r="CXE63" s="124"/>
      <c r="CXF63" s="125"/>
      <c r="CXJ63" s="127"/>
      <c r="CXK63" s="127"/>
      <c r="CXO63" s="128"/>
      <c r="CXR63" s="129"/>
      <c r="CXS63" s="123"/>
      <c r="CXT63" s="124"/>
      <c r="CXU63" s="125"/>
      <c r="CXY63" s="127"/>
      <c r="CXZ63" s="127"/>
      <c r="CYD63" s="128"/>
      <c r="CYG63" s="129"/>
      <c r="CYH63" s="123"/>
      <c r="CYI63" s="124"/>
      <c r="CYJ63" s="125"/>
      <c r="CYN63" s="127"/>
      <c r="CYO63" s="127"/>
      <c r="CYS63" s="128"/>
      <c r="CYV63" s="129"/>
      <c r="CYW63" s="123"/>
      <c r="CYX63" s="124"/>
      <c r="CYY63" s="125"/>
      <c r="CZC63" s="127"/>
      <c r="CZD63" s="127"/>
      <c r="CZH63" s="128"/>
      <c r="CZK63" s="129"/>
      <c r="CZL63" s="123"/>
      <c r="CZM63" s="124"/>
      <c r="CZN63" s="125"/>
      <c r="CZR63" s="127"/>
      <c r="CZS63" s="127"/>
      <c r="CZW63" s="128"/>
      <c r="CZZ63" s="129"/>
      <c r="DAA63" s="123"/>
      <c r="DAB63" s="124"/>
      <c r="DAC63" s="125"/>
      <c r="DAG63" s="127"/>
      <c r="DAH63" s="127"/>
      <c r="DAL63" s="128"/>
      <c r="DAO63" s="129"/>
      <c r="DAP63" s="123"/>
      <c r="DAQ63" s="124"/>
      <c r="DAR63" s="125"/>
      <c r="DAV63" s="127"/>
      <c r="DAW63" s="127"/>
      <c r="DBA63" s="128"/>
      <c r="DBD63" s="129"/>
      <c r="DBE63" s="123"/>
      <c r="DBF63" s="124"/>
      <c r="DBG63" s="125"/>
      <c r="DBK63" s="127"/>
      <c r="DBL63" s="127"/>
      <c r="DBP63" s="128"/>
      <c r="DBS63" s="129"/>
      <c r="DBT63" s="123"/>
      <c r="DBU63" s="124"/>
      <c r="DBV63" s="125"/>
      <c r="DBZ63" s="127"/>
      <c r="DCA63" s="127"/>
      <c r="DCE63" s="128"/>
      <c r="DCH63" s="129"/>
      <c r="DCI63" s="123"/>
      <c r="DCJ63" s="124"/>
      <c r="DCK63" s="125"/>
      <c r="DCO63" s="127"/>
      <c r="DCP63" s="127"/>
      <c r="DCT63" s="128"/>
      <c r="DCW63" s="129"/>
      <c r="DCX63" s="123"/>
      <c r="DCY63" s="124"/>
      <c r="DCZ63" s="125"/>
      <c r="DDD63" s="127"/>
      <c r="DDE63" s="127"/>
      <c r="DDI63" s="128"/>
      <c r="DDL63" s="129"/>
      <c r="DDM63" s="123"/>
      <c r="DDN63" s="124"/>
      <c r="DDO63" s="125"/>
      <c r="DDS63" s="127"/>
      <c r="DDT63" s="127"/>
      <c r="DDX63" s="128"/>
      <c r="DEA63" s="129"/>
      <c r="DEB63" s="123"/>
      <c r="DEC63" s="124"/>
      <c r="DED63" s="125"/>
      <c r="DEH63" s="127"/>
      <c r="DEI63" s="127"/>
      <c r="DEM63" s="128"/>
      <c r="DEP63" s="129"/>
      <c r="DEQ63" s="123"/>
      <c r="DER63" s="124"/>
      <c r="DES63" s="125"/>
      <c r="DEW63" s="127"/>
      <c r="DEX63" s="127"/>
      <c r="DFB63" s="128"/>
      <c r="DFE63" s="129"/>
      <c r="DFF63" s="123"/>
      <c r="DFG63" s="124"/>
      <c r="DFH63" s="125"/>
      <c r="DFL63" s="127"/>
      <c r="DFM63" s="127"/>
      <c r="DFQ63" s="128"/>
      <c r="DFT63" s="129"/>
      <c r="DFU63" s="123"/>
      <c r="DFV63" s="124"/>
      <c r="DFW63" s="125"/>
      <c r="DGA63" s="127"/>
      <c r="DGB63" s="127"/>
      <c r="DGF63" s="128"/>
      <c r="DGI63" s="129"/>
      <c r="DGJ63" s="123"/>
      <c r="DGK63" s="124"/>
      <c r="DGL63" s="125"/>
      <c r="DGP63" s="127"/>
      <c r="DGQ63" s="127"/>
      <c r="DGU63" s="128"/>
      <c r="DGX63" s="129"/>
      <c r="DGY63" s="123"/>
      <c r="DGZ63" s="124"/>
      <c r="DHA63" s="125"/>
      <c r="DHE63" s="127"/>
      <c r="DHF63" s="127"/>
      <c r="DHJ63" s="128"/>
      <c r="DHM63" s="129"/>
      <c r="DHN63" s="123"/>
      <c r="DHO63" s="124"/>
      <c r="DHP63" s="125"/>
      <c r="DHT63" s="127"/>
      <c r="DHU63" s="127"/>
      <c r="DHY63" s="128"/>
      <c r="DIB63" s="129"/>
      <c r="DIC63" s="123"/>
      <c r="DID63" s="124"/>
      <c r="DIE63" s="125"/>
      <c r="DII63" s="127"/>
      <c r="DIJ63" s="127"/>
      <c r="DIN63" s="128"/>
      <c r="DIQ63" s="129"/>
      <c r="DIR63" s="123"/>
      <c r="DIS63" s="124"/>
      <c r="DIT63" s="125"/>
      <c r="DIX63" s="127"/>
      <c r="DIY63" s="127"/>
      <c r="DJC63" s="128"/>
      <c r="DJF63" s="129"/>
      <c r="DJG63" s="123"/>
      <c r="DJH63" s="124"/>
      <c r="DJI63" s="125"/>
      <c r="DJM63" s="127"/>
      <c r="DJN63" s="127"/>
      <c r="DJR63" s="128"/>
      <c r="DJU63" s="129"/>
      <c r="DJV63" s="123"/>
      <c r="DJW63" s="124"/>
      <c r="DJX63" s="125"/>
      <c r="DKB63" s="127"/>
      <c r="DKC63" s="127"/>
      <c r="DKG63" s="128"/>
      <c r="DKJ63" s="129"/>
      <c r="DKK63" s="123"/>
      <c r="DKL63" s="124"/>
      <c r="DKM63" s="125"/>
      <c r="DKQ63" s="127"/>
      <c r="DKR63" s="127"/>
      <c r="DKV63" s="128"/>
      <c r="DKY63" s="129"/>
      <c r="DKZ63" s="123"/>
      <c r="DLA63" s="124"/>
      <c r="DLB63" s="125"/>
      <c r="DLF63" s="127"/>
      <c r="DLG63" s="127"/>
      <c r="DLK63" s="128"/>
      <c r="DLN63" s="129"/>
      <c r="DLO63" s="123"/>
      <c r="DLP63" s="124"/>
      <c r="DLQ63" s="125"/>
      <c r="DLU63" s="127"/>
      <c r="DLV63" s="127"/>
      <c r="DLZ63" s="128"/>
      <c r="DMC63" s="129"/>
      <c r="DMD63" s="123"/>
      <c r="DME63" s="124"/>
      <c r="DMF63" s="125"/>
      <c r="DMJ63" s="127"/>
      <c r="DMK63" s="127"/>
      <c r="DMO63" s="128"/>
      <c r="DMR63" s="129"/>
      <c r="DMS63" s="123"/>
      <c r="DMT63" s="124"/>
      <c r="DMU63" s="125"/>
      <c r="DMY63" s="127"/>
      <c r="DMZ63" s="127"/>
      <c r="DND63" s="128"/>
      <c r="DNG63" s="129"/>
      <c r="DNH63" s="123"/>
      <c r="DNI63" s="124"/>
      <c r="DNJ63" s="125"/>
      <c r="DNN63" s="127"/>
      <c r="DNO63" s="127"/>
      <c r="DNS63" s="128"/>
      <c r="DNV63" s="129"/>
      <c r="DNW63" s="123"/>
      <c r="DNX63" s="124"/>
      <c r="DNY63" s="125"/>
      <c r="DOC63" s="127"/>
      <c r="DOD63" s="127"/>
      <c r="DOH63" s="128"/>
      <c r="DOK63" s="129"/>
      <c r="DOL63" s="123"/>
      <c r="DOM63" s="124"/>
      <c r="DON63" s="125"/>
      <c r="DOR63" s="127"/>
      <c r="DOS63" s="127"/>
      <c r="DOW63" s="128"/>
      <c r="DOZ63" s="129"/>
      <c r="DPA63" s="123"/>
      <c r="DPB63" s="124"/>
      <c r="DPC63" s="125"/>
      <c r="DPG63" s="127"/>
      <c r="DPH63" s="127"/>
      <c r="DPL63" s="128"/>
      <c r="DPO63" s="129"/>
      <c r="DPP63" s="123"/>
      <c r="DPQ63" s="124"/>
      <c r="DPR63" s="125"/>
      <c r="DPV63" s="127"/>
      <c r="DPW63" s="127"/>
      <c r="DQA63" s="128"/>
      <c r="DQD63" s="129"/>
      <c r="DQE63" s="123"/>
      <c r="DQF63" s="124"/>
      <c r="DQG63" s="125"/>
      <c r="DQK63" s="127"/>
      <c r="DQL63" s="127"/>
      <c r="DQP63" s="128"/>
      <c r="DQS63" s="129"/>
      <c r="DQT63" s="123"/>
      <c r="DQU63" s="124"/>
      <c r="DQV63" s="125"/>
      <c r="DQZ63" s="127"/>
      <c r="DRA63" s="127"/>
      <c r="DRE63" s="128"/>
      <c r="DRH63" s="129"/>
      <c r="DRI63" s="123"/>
      <c r="DRJ63" s="124"/>
      <c r="DRK63" s="125"/>
      <c r="DRO63" s="127"/>
      <c r="DRP63" s="127"/>
      <c r="DRT63" s="128"/>
      <c r="DRW63" s="129"/>
      <c r="DRX63" s="123"/>
      <c r="DRY63" s="124"/>
      <c r="DRZ63" s="125"/>
      <c r="DSD63" s="127"/>
      <c r="DSE63" s="127"/>
      <c r="DSI63" s="128"/>
      <c r="DSL63" s="129"/>
      <c r="DSM63" s="123"/>
      <c r="DSN63" s="124"/>
      <c r="DSO63" s="125"/>
      <c r="DSS63" s="127"/>
      <c r="DST63" s="127"/>
      <c r="DSX63" s="128"/>
      <c r="DTA63" s="129"/>
      <c r="DTB63" s="123"/>
      <c r="DTC63" s="124"/>
      <c r="DTD63" s="125"/>
      <c r="DTH63" s="127"/>
      <c r="DTI63" s="127"/>
      <c r="DTM63" s="128"/>
      <c r="DTP63" s="129"/>
      <c r="DTQ63" s="123"/>
      <c r="DTR63" s="124"/>
      <c r="DTS63" s="125"/>
      <c r="DTW63" s="127"/>
      <c r="DTX63" s="127"/>
      <c r="DUB63" s="128"/>
      <c r="DUE63" s="129"/>
      <c r="DUF63" s="123"/>
      <c r="DUG63" s="124"/>
      <c r="DUH63" s="125"/>
      <c r="DUL63" s="127"/>
      <c r="DUM63" s="127"/>
      <c r="DUQ63" s="128"/>
      <c r="DUT63" s="129"/>
      <c r="DUU63" s="123"/>
      <c r="DUV63" s="124"/>
      <c r="DUW63" s="125"/>
      <c r="DVA63" s="127"/>
      <c r="DVB63" s="127"/>
      <c r="DVF63" s="128"/>
      <c r="DVI63" s="129"/>
      <c r="DVJ63" s="123"/>
      <c r="DVK63" s="124"/>
      <c r="DVL63" s="125"/>
      <c r="DVP63" s="127"/>
      <c r="DVQ63" s="127"/>
      <c r="DVU63" s="128"/>
      <c r="DVX63" s="129"/>
      <c r="DVY63" s="123"/>
      <c r="DVZ63" s="124"/>
      <c r="DWA63" s="125"/>
      <c r="DWE63" s="127"/>
      <c r="DWF63" s="127"/>
      <c r="DWJ63" s="128"/>
      <c r="DWM63" s="129"/>
      <c r="DWN63" s="123"/>
      <c r="DWO63" s="124"/>
      <c r="DWP63" s="125"/>
      <c r="DWT63" s="127"/>
      <c r="DWU63" s="127"/>
      <c r="DWY63" s="128"/>
      <c r="DXB63" s="129"/>
      <c r="DXC63" s="123"/>
      <c r="DXD63" s="124"/>
      <c r="DXE63" s="125"/>
      <c r="DXI63" s="127"/>
      <c r="DXJ63" s="127"/>
      <c r="DXN63" s="128"/>
      <c r="DXQ63" s="129"/>
      <c r="DXR63" s="123"/>
      <c r="DXS63" s="124"/>
      <c r="DXT63" s="125"/>
      <c r="DXX63" s="127"/>
      <c r="DXY63" s="127"/>
      <c r="DYC63" s="128"/>
      <c r="DYF63" s="129"/>
      <c r="DYG63" s="123"/>
      <c r="DYH63" s="124"/>
      <c r="DYI63" s="125"/>
      <c r="DYM63" s="127"/>
      <c r="DYN63" s="127"/>
      <c r="DYR63" s="128"/>
      <c r="DYU63" s="129"/>
      <c r="DYV63" s="123"/>
      <c r="DYW63" s="124"/>
      <c r="DYX63" s="125"/>
      <c r="DZB63" s="127"/>
      <c r="DZC63" s="127"/>
      <c r="DZG63" s="128"/>
      <c r="DZJ63" s="129"/>
      <c r="DZK63" s="123"/>
      <c r="DZL63" s="124"/>
      <c r="DZM63" s="125"/>
      <c r="DZQ63" s="127"/>
      <c r="DZR63" s="127"/>
      <c r="DZV63" s="128"/>
      <c r="DZY63" s="129"/>
      <c r="DZZ63" s="123"/>
      <c r="EAA63" s="124"/>
      <c r="EAB63" s="125"/>
      <c r="EAF63" s="127"/>
      <c r="EAG63" s="127"/>
      <c r="EAK63" s="128"/>
      <c r="EAN63" s="129"/>
      <c r="EAO63" s="123"/>
      <c r="EAP63" s="124"/>
      <c r="EAQ63" s="125"/>
      <c r="EAU63" s="127"/>
      <c r="EAV63" s="127"/>
      <c r="EAZ63" s="128"/>
      <c r="EBC63" s="129"/>
      <c r="EBD63" s="123"/>
      <c r="EBE63" s="124"/>
      <c r="EBF63" s="125"/>
      <c r="EBJ63" s="127"/>
      <c r="EBK63" s="127"/>
      <c r="EBO63" s="128"/>
      <c r="EBR63" s="129"/>
      <c r="EBS63" s="123"/>
      <c r="EBT63" s="124"/>
      <c r="EBU63" s="125"/>
      <c r="EBY63" s="127"/>
      <c r="EBZ63" s="127"/>
      <c r="ECD63" s="128"/>
      <c r="ECG63" s="129"/>
      <c r="ECH63" s="123"/>
      <c r="ECI63" s="124"/>
      <c r="ECJ63" s="125"/>
      <c r="ECN63" s="127"/>
      <c r="ECO63" s="127"/>
      <c r="ECS63" s="128"/>
      <c r="ECV63" s="129"/>
      <c r="ECW63" s="123"/>
      <c r="ECX63" s="124"/>
      <c r="ECY63" s="125"/>
      <c r="EDC63" s="127"/>
      <c r="EDD63" s="127"/>
      <c r="EDH63" s="128"/>
      <c r="EDK63" s="129"/>
      <c r="EDL63" s="123"/>
      <c r="EDM63" s="124"/>
      <c r="EDN63" s="125"/>
      <c r="EDR63" s="127"/>
      <c r="EDS63" s="127"/>
      <c r="EDW63" s="128"/>
      <c r="EDZ63" s="129"/>
      <c r="EEA63" s="123"/>
      <c r="EEB63" s="124"/>
      <c r="EEC63" s="125"/>
      <c r="EEG63" s="127"/>
      <c r="EEH63" s="127"/>
      <c r="EEL63" s="128"/>
      <c r="EEO63" s="129"/>
      <c r="EEP63" s="123"/>
      <c r="EEQ63" s="124"/>
      <c r="EER63" s="125"/>
      <c r="EEV63" s="127"/>
      <c r="EEW63" s="127"/>
      <c r="EFA63" s="128"/>
      <c r="EFD63" s="129"/>
      <c r="EFE63" s="123"/>
      <c r="EFF63" s="124"/>
      <c r="EFG63" s="125"/>
      <c r="EFK63" s="127"/>
      <c r="EFL63" s="127"/>
      <c r="EFP63" s="128"/>
      <c r="EFS63" s="129"/>
      <c r="EFT63" s="123"/>
      <c r="EFU63" s="124"/>
      <c r="EFV63" s="125"/>
      <c r="EFZ63" s="127"/>
      <c r="EGA63" s="127"/>
      <c r="EGE63" s="128"/>
      <c r="EGH63" s="129"/>
      <c r="EGI63" s="123"/>
      <c r="EGJ63" s="124"/>
      <c r="EGK63" s="125"/>
      <c r="EGO63" s="127"/>
      <c r="EGP63" s="127"/>
      <c r="EGT63" s="128"/>
      <c r="EGW63" s="129"/>
      <c r="EGX63" s="123"/>
      <c r="EGY63" s="124"/>
      <c r="EGZ63" s="125"/>
      <c r="EHD63" s="127"/>
      <c r="EHE63" s="127"/>
      <c r="EHI63" s="128"/>
      <c r="EHL63" s="129"/>
      <c r="EHM63" s="123"/>
      <c r="EHN63" s="124"/>
      <c r="EHO63" s="125"/>
      <c r="EHS63" s="127"/>
      <c r="EHT63" s="127"/>
      <c r="EHX63" s="128"/>
      <c r="EIA63" s="129"/>
      <c r="EIB63" s="123"/>
      <c r="EIC63" s="124"/>
      <c r="EID63" s="125"/>
      <c r="EIH63" s="127"/>
      <c r="EII63" s="127"/>
      <c r="EIM63" s="128"/>
      <c r="EIP63" s="129"/>
      <c r="EIQ63" s="123"/>
      <c r="EIR63" s="124"/>
      <c r="EIS63" s="125"/>
      <c r="EIW63" s="127"/>
      <c r="EIX63" s="127"/>
      <c r="EJB63" s="128"/>
      <c r="EJE63" s="129"/>
      <c r="EJF63" s="123"/>
      <c r="EJG63" s="124"/>
      <c r="EJH63" s="125"/>
      <c r="EJL63" s="127"/>
      <c r="EJM63" s="127"/>
      <c r="EJQ63" s="128"/>
      <c r="EJT63" s="129"/>
      <c r="EJU63" s="123"/>
      <c r="EJV63" s="124"/>
      <c r="EJW63" s="125"/>
      <c r="EKA63" s="127"/>
      <c r="EKB63" s="127"/>
      <c r="EKF63" s="128"/>
      <c r="EKI63" s="129"/>
      <c r="EKJ63" s="123"/>
      <c r="EKK63" s="124"/>
      <c r="EKL63" s="125"/>
      <c r="EKP63" s="127"/>
      <c r="EKQ63" s="127"/>
      <c r="EKU63" s="128"/>
      <c r="EKX63" s="129"/>
      <c r="EKY63" s="123"/>
      <c r="EKZ63" s="124"/>
      <c r="ELA63" s="125"/>
      <c r="ELE63" s="127"/>
      <c r="ELF63" s="127"/>
      <c r="ELJ63" s="128"/>
      <c r="ELM63" s="129"/>
      <c r="ELN63" s="123"/>
      <c r="ELO63" s="124"/>
      <c r="ELP63" s="125"/>
      <c r="ELT63" s="127"/>
      <c r="ELU63" s="127"/>
      <c r="ELY63" s="128"/>
      <c r="EMB63" s="129"/>
      <c r="EMC63" s="123"/>
      <c r="EMD63" s="124"/>
      <c r="EME63" s="125"/>
      <c r="EMI63" s="127"/>
      <c r="EMJ63" s="127"/>
      <c r="EMN63" s="128"/>
      <c r="EMQ63" s="129"/>
      <c r="EMR63" s="123"/>
      <c r="EMS63" s="124"/>
      <c r="EMT63" s="125"/>
      <c r="EMX63" s="127"/>
      <c r="EMY63" s="127"/>
      <c r="ENC63" s="128"/>
      <c r="ENF63" s="129"/>
      <c r="ENG63" s="123"/>
      <c r="ENH63" s="124"/>
      <c r="ENI63" s="125"/>
      <c r="ENM63" s="127"/>
      <c r="ENN63" s="127"/>
      <c r="ENR63" s="128"/>
      <c r="ENU63" s="129"/>
      <c r="ENV63" s="123"/>
      <c r="ENW63" s="124"/>
      <c r="ENX63" s="125"/>
      <c r="EOB63" s="127"/>
      <c r="EOC63" s="127"/>
      <c r="EOG63" s="128"/>
      <c r="EOJ63" s="129"/>
      <c r="EOK63" s="123"/>
      <c r="EOL63" s="124"/>
      <c r="EOM63" s="125"/>
      <c r="EOQ63" s="127"/>
      <c r="EOR63" s="127"/>
      <c r="EOV63" s="128"/>
      <c r="EOY63" s="129"/>
      <c r="EOZ63" s="123"/>
      <c r="EPA63" s="124"/>
      <c r="EPB63" s="125"/>
      <c r="EPF63" s="127"/>
      <c r="EPG63" s="127"/>
      <c r="EPK63" s="128"/>
      <c r="EPN63" s="129"/>
      <c r="EPO63" s="123"/>
      <c r="EPP63" s="124"/>
      <c r="EPQ63" s="125"/>
      <c r="EPU63" s="127"/>
      <c r="EPV63" s="127"/>
      <c r="EPZ63" s="128"/>
      <c r="EQC63" s="129"/>
      <c r="EQD63" s="123"/>
      <c r="EQE63" s="124"/>
      <c r="EQF63" s="125"/>
      <c r="EQJ63" s="127"/>
      <c r="EQK63" s="127"/>
      <c r="EQO63" s="128"/>
      <c r="EQR63" s="129"/>
      <c r="EQS63" s="123"/>
      <c r="EQT63" s="124"/>
      <c r="EQU63" s="125"/>
      <c r="EQY63" s="127"/>
      <c r="EQZ63" s="127"/>
      <c r="ERD63" s="128"/>
      <c r="ERG63" s="129"/>
      <c r="ERH63" s="123"/>
      <c r="ERI63" s="124"/>
      <c r="ERJ63" s="125"/>
      <c r="ERN63" s="127"/>
      <c r="ERO63" s="127"/>
      <c r="ERS63" s="128"/>
      <c r="ERV63" s="129"/>
      <c r="ERW63" s="123"/>
      <c r="ERX63" s="124"/>
      <c r="ERY63" s="125"/>
      <c r="ESC63" s="127"/>
      <c r="ESD63" s="127"/>
      <c r="ESH63" s="128"/>
      <c r="ESK63" s="129"/>
      <c r="ESL63" s="123"/>
      <c r="ESM63" s="124"/>
      <c r="ESN63" s="125"/>
      <c r="ESR63" s="127"/>
      <c r="ESS63" s="127"/>
      <c r="ESW63" s="128"/>
      <c r="ESZ63" s="129"/>
      <c r="ETA63" s="123"/>
      <c r="ETB63" s="124"/>
      <c r="ETC63" s="125"/>
      <c r="ETG63" s="127"/>
      <c r="ETH63" s="127"/>
      <c r="ETL63" s="128"/>
      <c r="ETO63" s="129"/>
      <c r="ETP63" s="123"/>
      <c r="ETQ63" s="124"/>
      <c r="ETR63" s="125"/>
      <c r="ETV63" s="127"/>
      <c r="ETW63" s="127"/>
      <c r="EUA63" s="128"/>
      <c r="EUD63" s="129"/>
      <c r="EUE63" s="123"/>
      <c r="EUF63" s="124"/>
      <c r="EUG63" s="125"/>
      <c r="EUK63" s="127"/>
      <c r="EUL63" s="127"/>
      <c r="EUP63" s="128"/>
      <c r="EUS63" s="129"/>
      <c r="EUT63" s="123"/>
      <c r="EUU63" s="124"/>
      <c r="EUV63" s="125"/>
      <c r="EUZ63" s="127"/>
      <c r="EVA63" s="127"/>
      <c r="EVE63" s="128"/>
      <c r="EVH63" s="129"/>
      <c r="EVI63" s="123"/>
      <c r="EVJ63" s="124"/>
      <c r="EVK63" s="125"/>
      <c r="EVO63" s="127"/>
      <c r="EVP63" s="127"/>
      <c r="EVT63" s="128"/>
      <c r="EVW63" s="129"/>
      <c r="EVX63" s="123"/>
      <c r="EVY63" s="124"/>
      <c r="EVZ63" s="125"/>
      <c r="EWD63" s="127"/>
      <c r="EWE63" s="127"/>
      <c r="EWI63" s="128"/>
      <c r="EWL63" s="129"/>
      <c r="EWM63" s="123"/>
      <c r="EWN63" s="124"/>
      <c r="EWO63" s="125"/>
      <c r="EWS63" s="127"/>
      <c r="EWT63" s="127"/>
      <c r="EWX63" s="128"/>
      <c r="EXA63" s="129"/>
      <c r="EXB63" s="123"/>
      <c r="EXC63" s="124"/>
      <c r="EXD63" s="125"/>
      <c r="EXH63" s="127"/>
      <c r="EXI63" s="127"/>
      <c r="EXM63" s="128"/>
      <c r="EXP63" s="129"/>
      <c r="EXQ63" s="123"/>
      <c r="EXR63" s="124"/>
      <c r="EXS63" s="125"/>
      <c r="EXW63" s="127"/>
      <c r="EXX63" s="127"/>
      <c r="EYB63" s="128"/>
      <c r="EYE63" s="129"/>
      <c r="EYF63" s="123"/>
      <c r="EYG63" s="124"/>
      <c r="EYH63" s="125"/>
      <c r="EYL63" s="127"/>
      <c r="EYM63" s="127"/>
      <c r="EYQ63" s="128"/>
      <c r="EYT63" s="129"/>
      <c r="EYU63" s="123"/>
      <c r="EYV63" s="124"/>
      <c r="EYW63" s="125"/>
      <c r="EZA63" s="127"/>
      <c r="EZB63" s="127"/>
      <c r="EZF63" s="128"/>
      <c r="EZI63" s="129"/>
      <c r="EZJ63" s="123"/>
      <c r="EZK63" s="124"/>
      <c r="EZL63" s="125"/>
      <c r="EZP63" s="127"/>
      <c r="EZQ63" s="127"/>
      <c r="EZU63" s="128"/>
      <c r="EZX63" s="129"/>
      <c r="EZY63" s="123"/>
      <c r="EZZ63" s="124"/>
      <c r="FAA63" s="125"/>
      <c r="FAE63" s="127"/>
      <c r="FAF63" s="127"/>
      <c r="FAJ63" s="128"/>
      <c r="FAM63" s="129"/>
      <c r="FAN63" s="123"/>
      <c r="FAO63" s="124"/>
      <c r="FAP63" s="125"/>
      <c r="FAT63" s="127"/>
      <c r="FAU63" s="127"/>
      <c r="FAY63" s="128"/>
      <c r="FBB63" s="129"/>
      <c r="FBC63" s="123"/>
      <c r="FBD63" s="124"/>
      <c r="FBE63" s="125"/>
      <c r="FBI63" s="127"/>
      <c r="FBJ63" s="127"/>
      <c r="FBN63" s="128"/>
      <c r="FBQ63" s="129"/>
      <c r="FBR63" s="123"/>
      <c r="FBS63" s="124"/>
      <c r="FBT63" s="125"/>
      <c r="FBX63" s="127"/>
      <c r="FBY63" s="127"/>
      <c r="FCC63" s="128"/>
      <c r="FCF63" s="129"/>
      <c r="FCG63" s="123"/>
      <c r="FCH63" s="124"/>
      <c r="FCI63" s="125"/>
      <c r="FCM63" s="127"/>
      <c r="FCN63" s="127"/>
      <c r="FCR63" s="128"/>
      <c r="FCU63" s="129"/>
      <c r="FCV63" s="123"/>
      <c r="FCW63" s="124"/>
      <c r="FCX63" s="125"/>
      <c r="FDB63" s="127"/>
      <c r="FDC63" s="127"/>
      <c r="FDG63" s="128"/>
      <c r="FDJ63" s="129"/>
      <c r="FDK63" s="123"/>
      <c r="FDL63" s="124"/>
      <c r="FDM63" s="125"/>
      <c r="FDQ63" s="127"/>
      <c r="FDR63" s="127"/>
      <c r="FDV63" s="128"/>
      <c r="FDY63" s="129"/>
      <c r="FDZ63" s="123"/>
      <c r="FEA63" s="124"/>
      <c r="FEB63" s="125"/>
      <c r="FEF63" s="127"/>
      <c r="FEG63" s="127"/>
      <c r="FEK63" s="128"/>
      <c r="FEN63" s="129"/>
      <c r="FEO63" s="123"/>
      <c r="FEP63" s="124"/>
      <c r="FEQ63" s="125"/>
      <c r="FEU63" s="127"/>
      <c r="FEV63" s="127"/>
      <c r="FEZ63" s="128"/>
      <c r="FFC63" s="129"/>
      <c r="FFD63" s="123"/>
      <c r="FFE63" s="124"/>
      <c r="FFF63" s="125"/>
      <c r="FFJ63" s="127"/>
      <c r="FFK63" s="127"/>
      <c r="FFO63" s="128"/>
      <c r="FFR63" s="129"/>
      <c r="FFS63" s="123"/>
      <c r="FFT63" s="124"/>
      <c r="FFU63" s="125"/>
      <c r="FFY63" s="127"/>
      <c r="FFZ63" s="127"/>
      <c r="FGD63" s="128"/>
      <c r="FGG63" s="129"/>
      <c r="FGH63" s="123"/>
      <c r="FGI63" s="124"/>
      <c r="FGJ63" s="125"/>
      <c r="FGN63" s="127"/>
      <c r="FGO63" s="127"/>
      <c r="FGS63" s="128"/>
      <c r="FGV63" s="129"/>
      <c r="FGW63" s="123"/>
      <c r="FGX63" s="124"/>
      <c r="FGY63" s="125"/>
      <c r="FHC63" s="127"/>
      <c r="FHD63" s="127"/>
      <c r="FHH63" s="128"/>
      <c r="FHK63" s="129"/>
      <c r="FHL63" s="123"/>
      <c r="FHM63" s="124"/>
      <c r="FHN63" s="125"/>
      <c r="FHR63" s="127"/>
      <c r="FHS63" s="127"/>
      <c r="FHW63" s="128"/>
      <c r="FHZ63" s="129"/>
      <c r="FIA63" s="123"/>
      <c r="FIB63" s="124"/>
      <c r="FIC63" s="125"/>
      <c r="FIG63" s="127"/>
      <c r="FIH63" s="127"/>
      <c r="FIL63" s="128"/>
      <c r="FIO63" s="129"/>
      <c r="FIP63" s="123"/>
      <c r="FIQ63" s="124"/>
      <c r="FIR63" s="125"/>
      <c r="FIV63" s="127"/>
      <c r="FIW63" s="127"/>
      <c r="FJA63" s="128"/>
      <c r="FJD63" s="129"/>
      <c r="FJE63" s="123"/>
      <c r="FJF63" s="124"/>
      <c r="FJG63" s="125"/>
      <c r="FJK63" s="127"/>
      <c r="FJL63" s="127"/>
      <c r="FJP63" s="128"/>
      <c r="FJS63" s="129"/>
      <c r="FJT63" s="123"/>
      <c r="FJU63" s="124"/>
      <c r="FJV63" s="125"/>
      <c r="FJZ63" s="127"/>
      <c r="FKA63" s="127"/>
      <c r="FKE63" s="128"/>
      <c r="FKH63" s="129"/>
      <c r="FKI63" s="123"/>
      <c r="FKJ63" s="124"/>
      <c r="FKK63" s="125"/>
      <c r="FKO63" s="127"/>
      <c r="FKP63" s="127"/>
      <c r="FKT63" s="128"/>
      <c r="FKW63" s="129"/>
      <c r="FKX63" s="123"/>
      <c r="FKY63" s="124"/>
      <c r="FKZ63" s="125"/>
      <c r="FLD63" s="127"/>
      <c r="FLE63" s="127"/>
      <c r="FLI63" s="128"/>
      <c r="FLL63" s="129"/>
      <c r="FLM63" s="123"/>
      <c r="FLN63" s="124"/>
      <c r="FLO63" s="125"/>
      <c r="FLS63" s="127"/>
      <c r="FLT63" s="127"/>
      <c r="FLX63" s="128"/>
      <c r="FMA63" s="129"/>
      <c r="FMB63" s="123"/>
      <c r="FMC63" s="124"/>
      <c r="FMD63" s="125"/>
      <c r="FMH63" s="127"/>
      <c r="FMI63" s="127"/>
      <c r="FMM63" s="128"/>
      <c r="FMP63" s="129"/>
      <c r="FMQ63" s="123"/>
      <c r="FMR63" s="124"/>
      <c r="FMS63" s="125"/>
      <c r="FMW63" s="127"/>
      <c r="FMX63" s="127"/>
      <c r="FNB63" s="128"/>
      <c r="FNE63" s="129"/>
      <c r="FNF63" s="123"/>
      <c r="FNG63" s="124"/>
      <c r="FNH63" s="125"/>
      <c r="FNL63" s="127"/>
      <c r="FNM63" s="127"/>
      <c r="FNQ63" s="128"/>
      <c r="FNT63" s="129"/>
      <c r="FNU63" s="123"/>
      <c r="FNV63" s="124"/>
      <c r="FNW63" s="125"/>
      <c r="FOA63" s="127"/>
      <c r="FOB63" s="127"/>
      <c r="FOF63" s="128"/>
      <c r="FOI63" s="129"/>
      <c r="FOJ63" s="123"/>
      <c r="FOK63" s="124"/>
      <c r="FOL63" s="125"/>
      <c r="FOP63" s="127"/>
      <c r="FOQ63" s="127"/>
      <c r="FOU63" s="128"/>
      <c r="FOX63" s="129"/>
      <c r="FOY63" s="123"/>
      <c r="FOZ63" s="124"/>
      <c r="FPA63" s="125"/>
      <c r="FPE63" s="127"/>
      <c r="FPF63" s="127"/>
      <c r="FPJ63" s="128"/>
      <c r="FPM63" s="129"/>
      <c r="FPN63" s="123"/>
      <c r="FPO63" s="124"/>
      <c r="FPP63" s="125"/>
      <c r="FPT63" s="127"/>
      <c r="FPU63" s="127"/>
      <c r="FPY63" s="128"/>
      <c r="FQB63" s="129"/>
      <c r="FQC63" s="123"/>
      <c r="FQD63" s="124"/>
      <c r="FQE63" s="125"/>
      <c r="FQI63" s="127"/>
      <c r="FQJ63" s="127"/>
      <c r="FQN63" s="128"/>
      <c r="FQQ63" s="129"/>
      <c r="FQR63" s="123"/>
      <c r="FQS63" s="124"/>
      <c r="FQT63" s="125"/>
      <c r="FQX63" s="127"/>
      <c r="FQY63" s="127"/>
      <c r="FRC63" s="128"/>
      <c r="FRF63" s="129"/>
      <c r="FRG63" s="123"/>
      <c r="FRH63" s="124"/>
      <c r="FRI63" s="125"/>
      <c r="FRM63" s="127"/>
      <c r="FRN63" s="127"/>
      <c r="FRR63" s="128"/>
      <c r="FRU63" s="129"/>
      <c r="FRV63" s="123"/>
      <c r="FRW63" s="124"/>
      <c r="FRX63" s="125"/>
      <c r="FSB63" s="127"/>
      <c r="FSC63" s="127"/>
      <c r="FSG63" s="128"/>
      <c r="FSJ63" s="129"/>
      <c r="FSK63" s="123"/>
      <c r="FSL63" s="124"/>
      <c r="FSM63" s="125"/>
      <c r="FSQ63" s="127"/>
      <c r="FSR63" s="127"/>
      <c r="FSV63" s="128"/>
      <c r="FSY63" s="129"/>
      <c r="FSZ63" s="123"/>
      <c r="FTA63" s="124"/>
      <c r="FTB63" s="125"/>
      <c r="FTF63" s="127"/>
      <c r="FTG63" s="127"/>
      <c r="FTK63" s="128"/>
      <c r="FTN63" s="129"/>
      <c r="FTO63" s="123"/>
      <c r="FTP63" s="124"/>
      <c r="FTQ63" s="125"/>
      <c r="FTU63" s="127"/>
      <c r="FTV63" s="127"/>
      <c r="FTZ63" s="128"/>
      <c r="FUC63" s="129"/>
      <c r="FUD63" s="123"/>
      <c r="FUE63" s="124"/>
      <c r="FUF63" s="125"/>
      <c r="FUJ63" s="127"/>
      <c r="FUK63" s="127"/>
      <c r="FUO63" s="128"/>
      <c r="FUR63" s="129"/>
      <c r="FUS63" s="123"/>
      <c r="FUT63" s="124"/>
      <c r="FUU63" s="125"/>
      <c r="FUY63" s="127"/>
      <c r="FUZ63" s="127"/>
      <c r="FVD63" s="128"/>
      <c r="FVG63" s="129"/>
      <c r="FVH63" s="123"/>
      <c r="FVI63" s="124"/>
      <c r="FVJ63" s="125"/>
      <c r="FVN63" s="127"/>
      <c r="FVO63" s="127"/>
      <c r="FVS63" s="128"/>
      <c r="FVV63" s="129"/>
      <c r="FVW63" s="123"/>
      <c r="FVX63" s="124"/>
      <c r="FVY63" s="125"/>
      <c r="FWC63" s="127"/>
      <c r="FWD63" s="127"/>
      <c r="FWH63" s="128"/>
      <c r="FWK63" s="129"/>
      <c r="FWL63" s="123"/>
      <c r="FWM63" s="124"/>
      <c r="FWN63" s="125"/>
      <c r="FWR63" s="127"/>
      <c r="FWS63" s="127"/>
      <c r="FWW63" s="128"/>
      <c r="FWZ63" s="129"/>
      <c r="FXA63" s="123"/>
      <c r="FXB63" s="124"/>
      <c r="FXC63" s="125"/>
      <c r="FXG63" s="127"/>
      <c r="FXH63" s="127"/>
      <c r="FXL63" s="128"/>
      <c r="FXO63" s="129"/>
      <c r="FXP63" s="123"/>
      <c r="FXQ63" s="124"/>
      <c r="FXR63" s="125"/>
      <c r="FXV63" s="127"/>
      <c r="FXW63" s="127"/>
      <c r="FYA63" s="128"/>
      <c r="FYD63" s="129"/>
      <c r="FYE63" s="123"/>
      <c r="FYF63" s="124"/>
      <c r="FYG63" s="125"/>
      <c r="FYK63" s="127"/>
      <c r="FYL63" s="127"/>
      <c r="FYP63" s="128"/>
      <c r="FYS63" s="129"/>
      <c r="FYT63" s="123"/>
      <c r="FYU63" s="124"/>
      <c r="FYV63" s="125"/>
      <c r="FYZ63" s="127"/>
      <c r="FZA63" s="127"/>
      <c r="FZE63" s="128"/>
      <c r="FZH63" s="129"/>
      <c r="FZI63" s="123"/>
      <c r="FZJ63" s="124"/>
      <c r="FZK63" s="125"/>
      <c r="FZO63" s="127"/>
      <c r="FZP63" s="127"/>
      <c r="FZT63" s="128"/>
      <c r="FZW63" s="129"/>
      <c r="FZX63" s="123"/>
      <c r="FZY63" s="124"/>
      <c r="FZZ63" s="125"/>
      <c r="GAD63" s="127"/>
      <c r="GAE63" s="127"/>
      <c r="GAI63" s="128"/>
      <c r="GAL63" s="129"/>
      <c r="GAM63" s="123"/>
      <c r="GAN63" s="124"/>
      <c r="GAO63" s="125"/>
      <c r="GAS63" s="127"/>
      <c r="GAT63" s="127"/>
      <c r="GAX63" s="128"/>
      <c r="GBA63" s="129"/>
      <c r="GBB63" s="123"/>
      <c r="GBC63" s="124"/>
      <c r="GBD63" s="125"/>
      <c r="GBH63" s="127"/>
      <c r="GBI63" s="127"/>
      <c r="GBM63" s="128"/>
      <c r="GBP63" s="129"/>
      <c r="GBQ63" s="123"/>
      <c r="GBR63" s="124"/>
      <c r="GBS63" s="125"/>
      <c r="GBW63" s="127"/>
      <c r="GBX63" s="127"/>
      <c r="GCB63" s="128"/>
      <c r="GCE63" s="129"/>
      <c r="GCF63" s="123"/>
      <c r="GCG63" s="124"/>
      <c r="GCH63" s="125"/>
      <c r="GCL63" s="127"/>
      <c r="GCM63" s="127"/>
      <c r="GCQ63" s="128"/>
      <c r="GCT63" s="129"/>
      <c r="GCU63" s="123"/>
      <c r="GCV63" s="124"/>
      <c r="GCW63" s="125"/>
      <c r="GDA63" s="127"/>
      <c r="GDB63" s="127"/>
      <c r="GDF63" s="128"/>
      <c r="GDI63" s="129"/>
      <c r="GDJ63" s="123"/>
      <c r="GDK63" s="124"/>
      <c r="GDL63" s="125"/>
      <c r="GDP63" s="127"/>
      <c r="GDQ63" s="127"/>
      <c r="GDU63" s="128"/>
      <c r="GDX63" s="129"/>
      <c r="GDY63" s="123"/>
      <c r="GDZ63" s="124"/>
      <c r="GEA63" s="125"/>
      <c r="GEE63" s="127"/>
      <c r="GEF63" s="127"/>
      <c r="GEJ63" s="128"/>
      <c r="GEM63" s="129"/>
      <c r="GEN63" s="123"/>
      <c r="GEO63" s="124"/>
      <c r="GEP63" s="125"/>
      <c r="GET63" s="127"/>
      <c r="GEU63" s="127"/>
      <c r="GEY63" s="128"/>
      <c r="GFB63" s="129"/>
      <c r="GFC63" s="123"/>
      <c r="GFD63" s="124"/>
      <c r="GFE63" s="125"/>
      <c r="GFI63" s="127"/>
      <c r="GFJ63" s="127"/>
      <c r="GFN63" s="128"/>
      <c r="GFQ63" s="129"/>
      <c r="GFR63" s="123"/>
      <c r="GFS63" s="124"/>
      <c r="GFT63" s="125"/>
      <c r="GFX63" s="127"/>
      <c r="GFY63" s="127"/>
      <c r="GGC63" s="128"/>
      <c r="GGF63" s="129"/>
      <c r="GGG63" s="123"/>
      <c r="GGH63" s="124"/>
      <c r="GGI63" s="125"/>
      <c r="GGM63" s="127"/>
      <c r="GGN63" s="127"/>
      <c r="GGR63" s="128"/>
      <c r="GGU63" s="129"/>
      <c r="GGV63" s="123"/>
      <c r="GGW63" s="124"/>
      <c r="GGX63" s="125"/>
      <c r="GHB63" s="127"/>
      <c r="GHC63" s="127"/>
      <c r="GHG63" s="128"/>
      <c r="GHJ63" s="129"/>
      <c r="GHK63" s="123"/>
      <c r="GHL63" s="124"/>
      <c r="GHM63" s="125"/>
      <c r="GHQ63" s="127"/>
      <c r="GHR63" s="127"/>
      <c r="GHV63" s="128"/>
      <c r="GHY63" s="129"/>
      <c r="GHZ63" s="123"/>
      <c r="GIA63" s="124"/>
      <c r="GIB63" s="125"/>
      <c r="GIF63" s="127"/>
      <c r="GIG63" s="127"/>
      <c r="GIK63" s="128"/>
      <c r="GIN63" s="129"/>
      <c r="GIO63" s="123"/>
      <c r="GIP63" s="124"/>
      <c r="GIQ63" s="125"/>
      <c r="GIU63" s="127"/>
      <c r="GIV63" s="127"/>
      <c r="GIZ63" s="128"/>
      <c r="GJC63" s="129"/>
      <c r="GJD63" s="123"/>
      <c r="GJE63" s="124"/>
      <c r="GJF63" s="125"/>
      <c r="GJJ63" s="127"/>
      <c r="GJK63" s="127"/>
      <c r="GJO63" s="128"/>
      <c r="GJR63" s="129"/>
      <c r="GJS63" s="123"/>
      <c r="GJT63" s="124"/>
      <c r="GJU63" s="125"/>
      <c r="GJY63" s="127"/>
      <c r="GJZ63" s="127"/>
      <c r="GKD63" s="128"/>
      <c r="GKG63" s="129"/>
      <c r="GKH63" s="123"/>
      <c r="GKI63" s="124"/>
      <c r="GKJ63" s="125"/>
      <c r="GKN63" s="127"/>
      <c r="GKO63" s="127"/>
      <c r="GKS63" s="128"/>
      <c r="GKV63" s="129"/>
      <c r="GKW63" s="123"/>
      <c r="GKX63" s="124"/>
      <c r="GKY63" s="125"/>
      <c r="GLC63" s="127"/>
      <c r="GLD63" s="127"/>
      <c r="GLH63" s="128"/>
      <c r="GLK63" s="129"/>
      <c r="GLL63" s="123"/>
      <c r="GLM63" s="124"/>
      <c r="GLN63" s="125"/>
      <c r="GLR63" s="127"/>
      <c r="GLS63" s="127"/>
      <c r="GLW63" s="128"/>
      <c r="GLZ63" s="129"/>
      <c r="GMA63" s="123"/>
      <c r="GMB63" s="124"/>
      <c r="GMC63" s="125"/>
      <c r="GMG63" s="127"/>
      <c r="GMH63" s="127"/>
      <c r="GML63" s="128"/>
      <c r="GMO63" s="129"/>
      <c r="GMP63" s="123"/>
      <c r="GMQ63" s="124"/>
      <c r="GMR63" s="125"/>
      <c r="GMV63" s="127"/>
      <c r="GMW63" s="127"/>
      <c r="GNA63" s="128"/>
      <c r="GND63" s="129"/>
      <c r="GNE63" s="123"/>
      <c r="GNF63" s="124"/>
      <c r="GNG63" s="125"/>
      <c r="GNK63" s="127"/>
      <c r="GNL63" s="127"/>
      <c r="GNP63" s="128"/>
      <c r="GNS63" s="129"/>
      <c r="GNT63" s="123"/>
      <c r="GNU63" s="124"/>
      <c r="GNV63" s="125"/>
      <c r="GNZ63" s="127"/>
      <c r="GOA63" s="127"/>
      <c r="GOE63" s="128"/>
      <c r="GOH63" s="129"/>
      <c r="GOI63" s="123"/>
      <c r="GOJ63" s="124"/>
      <c r="GOK63" s="125"/>
      <c r="GOO63" s="127"/>
      <c r="GOP63" s="127"/>
      <c r="GOT63" s="128"/>
      <c r="GOW63" s="129"/>
      <c r="GOX63" s="123"/>
      <c r="GOY63" s="124"/>
      <c r="GOZ63" s="125"/>
      <c r="GPD63" s="127"/>
      <c r="GPE63" s="127"/>
      <c r="GPI63" s="128"/>
      <c r="GPL63" s="129"/>
      <c r="GPM63" s="123"/>
      <c r="GPN63" s="124"/>
      <c r="GPO63" s="125"/>
      <c r="GPS63" s="127"/>
      <c r="GPT63" s="127"/>
      <c r="GPX63" s="128"/>
      <c r="GQA63" s="129"/>
      <c r="GQB63" s="123"/>
      <c r="GQC63" s="124"/>
      <c r="GQD63" s="125"/>
      <c r="GQH63" s="127"/>
      <c r="GQI63" s="127"/>
      <c r="GQM63" s="128"/>
      <c r="GQP63" s="129"/>
      <c r="GQQ63" s="123"/>
      <c r="GQR63" s="124"/>
      <c r="GQS63" s="125"/>
      <c r="GQW63" s="127"/>
      <c r="GQX63" s="127"/>
      <c r="GRB63" s="128"/>
      <c r="GRE63" s="129"/>
      <c r="GRF63" s="123"/>
      <c r="GRG63" s="124"/>
      <c r="GRH63" s="125"/>
      <c r="GRL63" s="127"/>
      <c r="GRM63" s="127"/>
      <c r="GRQ63" s="128"/>
      <c r="GRT63" s="129"/>
      <c r="GRU63" s="123"/>
      <c r="GRV63" s="124"/>
      <c r="GRW63" s="125"/>
      <c r="GSA63" s="127"/>
      <c r="GSB63" s="127"/>
      <c r="GSF63" s="128"/>
      <c r="GSI63" s="129"/>
      <c r="GSJ63" s="123"/>
      <c r="GSK63" s="124"/>
      <c r="GSL63" s="125"/>
      <c r="GSP63" s="127"/>
      <c r="GSQ63" s="127"/>
      <c r="GSU63" s="128"/>
      <c r="GSX63" s="129"/>
      <c r="GSY63" s="123"/>
      <c r="GSZ63" s="124"/>
      <c r="GTA63" s="125"/>
      <c r="GTE63" s="127"/>
      <c r="GTF63" s="127"/>
      <c r="GTJ63" s="128"/>
      <c r="GTM63" s="129"/>
      <c r="GTN63" s="123"/>
      <c r="GTO63" s="124"/>
      <c r="GTP63" s="125"/>
      <c r="GTT63" s="127"/>
      <c r="GTU63" s="127"/>
      <c r="GTY63" s="128"/>
      <c r="GUB63" s="129"/>
      <c r="GUC63" s="123"/>
      <c r="GUD63" s="124"/>
      <c r="GUE63" s="125"/>
      <c r="GUI63" s="127"/>
      <c r="GUJ63" s="127"/>
      <c r="GUN63" s="128"/>
      <c r="GUQ63" s="129"/>
      <c r="GUR63" s="123"/>
      <c r="GUS63" s="124"/>
      <c r="GUT63" s="125"/>
      <c r="GUX63" s="127"/>
      <c r="GUY63" s="127"/>
      <c r="GVC63" s="128"/>
      <c r="GVF63" s="129"/>
      <c r="GVG63" s="123"/>
      <c r="GVH63" s="124"/>
      <c r="GVI63" s="125"/>
      <c r="GVM63" s="127"/>
      <c r="GVN63" s="127"/>
      <c r="GVR63" s="128"/>
      <c r="GVU63" s="129"/>
      <c r="GVV63" s="123"/>
      <c r="GVW63" s="124"/>
      <c r="GVX63" s="125"/>
      <c r="GWB63" s="127"/>
      <c r="GWC63" s="127"/>
      <c r="GWG63" s="128"/>
      <c r="GWJ63" s="129"/>
      <c r="GWK63" s="123"/>
      <c r="GWL63" s="124"/>
      <c r="GWM63" s="125"/>
      <c r="GWQ63" s="127"/>
      <c r="GWR63" s="127"/>
      <c r="GWV63" s="128"/>
      <c r="GWY63" s="129"/>
      <c r="GWZ63" s="123"/>
      <c r="GXA63" s="124"/>
      <c r="GXB63" s="125"/>
      <c r="GXF63" s="127"/>
      <c r="GXG63" s="127"/>
      <c r="GXK63" s="128"/>
      <c r="GXN63" s="129"/>
      <c r="GXO63" s="123"/>
      <c r="GXP63" s="124"/>
      <c r="GXQ63" s="125"/>
      <c r="GXU63" s="127"/>
      <c r="GXV63" s="127"/>
      <c r="GXZ63" s="128"/>
      <c r="GYC63" s="129"/>
      <c r="GYD63" s="123"/>
      <c r="GYE63" s="124"/>
      <c r="GYF63" s="125"/>
      <c r="GYJ63" s="127"/>
      <c r="GYK63" s="127"/>
      <c r="GYO63" s="128"/>
      <c r="GYR63" s="129"/>
      <c r="GYS63" s="123"/>
      <c r="GYT63" s="124"/>
      <c r="GYU63" s="125"/>
      <c r="GYY63" s="127"/>
      <c r="GYZ63" s="127"/>
      <c r="GZD63" s="128"/>
      <c r="GZG63" s="129"/>
      <c r="GZH63" s="123"/>
      <c r="GZI63" s="124"/>
      <c r="GZJ63" s="125"/>
      <c r="GZN63" s="127"/>
      <c r="GZO63" s="127"/>
      <c r="GZS63" s="128"/>
      <c r="GZV63" s="129"/>
      <c r="GZW63" s="123"/>
      <c r="GZX63" s="124"/>
      <c r="GZY63" s="125"/>
      <c r="HAC63" s="127"/>
      <c r="HAD63" s="127"/>
      <c r="HAH63" s="128"/>
      <c r="HAK63" s="129"/>
      <c r="HAL63" s="123"/>
      <c r="HAM63" s="124"/>
      <c r="HAN63" s="125"/>
      <c r="HAR63" s="127"/>
      <c r="HAS63" s="127"/>
      <c r="HAW63" s="128"/>
      <c r="HAZ63" s="129"/>
      <c r="HBA63" s="123"/>
      <c r="HBB63" s="124"/>
      <c r="HBC63" s="125"/>
      <c r="HBG63" s="127"/>
      <c r="HBH63" s="127"/>
      <c r="HBL63" s="128"/>
      <c r="HBO63" s="129"/>
      <c r="HBP63" s="123"/>
      <c r="HBQ63" s="124"/>
      <c r="HBR63" s="125"/>
      <c r="HBV63" s="127"/>
      <c r="HBW63" s="127"/>
      <c r="HCA63" s="128"/>
      <c r="HCD63" s="129"/>
      <c r="HCE63" s="123"/>
      <c r="HCF63" s="124"/>
      <c r="HCG63" s="125"/>
      <c r="HCK63" s="127"/>
      <c r="HCL63" s="127"/>
      <c r="HCP63" s="128"/>
      <c r="HCS63" s="129"/>
      <c r="HCT63" s="123"/>
      <c r="HCU63" s="124"/>
      <c r="HCV63" s="125"/>
      <c r="HCZ63" s="127"/>
      <c r="HDA63" s="127"/>
      <c r="HDE63" s="128"/>
      <c r="HDH63" s="129"/>
      <c r="HDI63" s="123"/>
      <c r="HDJ63" s="124"/>
      <c r="HDK63" s="125"/>
      <c r="HDO63" s="127"/>
      <c r="HDP63" s="127"/>
      <c r="HDT63" s="128"/>
      <c r="HDW63" s="129"/>
      <c r="HDX63" s="123"/>
      <c r="HDY63" s="124"/>
      <c r="HDZ63" s="125"/>
      <c r="HED63" s="127"/>
      <c r="HEE63" s="127"/>
      <c r="HEI63" s="128"/>
      <c r="HEL63" s="129"/>
      <c r="HEM63" s="123"/>
      <c r="HEN63" s="124"/>
      <c r="HEO63" s="125"/>
      <c r="HES63" s="127"/>
      <c r="HET63" s="127"/>
      <c r="HEX63" s="128"/>
      <c r="HFA63" s="129"/>
      <c r="HFB63" s="123"/>
      <c r="HFC63" s="124"/>
      <c r="HFD63" s="125"/>
      <c r="HFH63" s="127"/>
      <c r="HFI63" s="127"/>
      <c r="HFM63" s="128"/>
      <c r="HFP63" s="129"/>
      <c r="HFQ63" s="123"/>
      <c r="HFR63" s="124"/>
      <c r="HFS63" s="125"/>
      <c r="HFW63" s="127"/>
      <c r="HFX63" s="127"/>
      <c r="HGB63" s="128"/>
      <c r="HGE63" s="129"/>
      <c r="HGF63" s="123"/>
      <c r="HGG63" s="124"/>
      <c r="HGH63" s="125"/>
      <c r="HGL63" s="127"/>
      <c r="HGM63" s="127"/>
      <c r="HGQ63" s="128"/>
      <c r="HGT63" s="129"/>
      <c r="HGU63" s="123"/>
      <c r="HGV63" s="124"/>
      <c r="HGW63" s="125"/>
      <c r="HHA63" s="127"/>
      <c r="HHB63" s="127"/>
      <c r="HHF63" s="128"/>
      <c r="HHI63" s="129"/>
      <c r="HHJ63" s="123"/>
      <c r="HHK63" s="124"/>
      <c r="HHL63" s="125"/>
      <c r="HHP63" s="127"/>
      <c r="HHQ63" s="127"/>
      <c r="HHU63" s="128"/>
      <c r="HHX63" s="129"/>
      <c r="HHY63" s="123"/>
      <c r="HHZ63" s="124"/>
      <c r="HIA63" s="125"/>
      <c r="HIE63" s="127"/>
      <c r="HIF63" s="127"/>
      <c r="HIJ63" s="128"/>
      <c r="HIM63" s="129"/>
      <c r="HIN63" s="123"/>
      <c r="HIO63" s="124"/>
      <c r="HIP63" s="125"/>
      <c r="HIT63" s="127"/>
      <c r="HIU63" s="127"/>
      <c r="HIY63" s="128"/>
      <c r="HJB63" s="129"/>
      <c r="HJC63" s="123"/>
      <c r="HJD63" s="124"/>
      <c r="HJE63" s="125"/>
      <c r="HJI63" s="127"/>
      <c r="HJJ63" s="127"/>
      <c r="HJN63" s="128"/>
      <c r="HJQ63" s="129"/>
      <c r="HJR63" s="123"/>
      <c r="HJS63" s="124"/>
      <c r="HJT63" s="125"/>
      <c r="HJX63" s="127"/>
      <c r="HJY63" s="127"/>
      <c r="HKC63" s="128"/>
      <c r="HKF63" s="129"/>
      <c r="HKG63" s="123"/>
      <c r="HKH63" s="124"/>
      <c r="HKI63" s="125"/>
      <c r="HKM63" s="127"/>
      <c r="HKN63" s="127"/>
      <c r="HKR63" s="128"/>
      <c r="HKU63" s="129"/>
      <c r="HKV63" s="123"/>
      <c r="HKW63" s="124"/>
      <c r="HKX63" s="125"/>
      <c r="HLB63" s="127"/>
      <c r="HLC63" s="127"/>
      <c r="HLG63" s="128"/>
      <c r="HLJ63" s="129"/>
      <c r="HLK63" s="123"/>
      <c r="HLL63" s="124"/>
      <c r="HLM63" s="125"/>
      <c r="HLQ63" s="127"/>
      <c r="HLR63" s="127"/>
      <c r="HLV63" s="128"/>
      <c r="HLY63" s="129"/>
      <c r="HLZ63" s="123"/>
      <c r="HMA63" s="124"/>
      <c r="HMB63" s="125"/>
      <c r="HMF63" s="127"/>
      <c r="HMG63" s="127"/>
      <c r="HMK63" s="128"/>
      <c r="HMN63" s="129"/>
      <c r="HMO63" s="123"/>
      <c r="HMP63" s="124"/>
      <c r="HMQ63" s="125"/>
      <c r="HMU63" s="127"/>
      <c r="HMV63" s="127"/>
      <c r="HMZ63" s="128"/>
      <c r="HNC63" s="129"/>
      <c r="HND63" s="123"/>
      <c r="HNE63" s="124"/>
      <c r="HNF63" s="125"/>
      <c r="HNJ63" s="127"/>
      <c r="HNK63" s="127"/>
      <c r="HNO63" s="128"/>
      <c r="HNR63" s="129"/>
      <c r="HNS63" s="123"/>
      <c r="HNT63" s="124"/>
      <c r="HNU63" s="125"/>
      <c r="HNY63" s="127"/>
      <c r="HNZ63" s="127"/>
      <c r="HOD63" s="128"/>
      <c r="HOG63" s="129"/>
      <c r="HOH63" s="123"/>
      <c r="HOI63" s="124"/>
      <c r="HOJ63" s="125"/>
      <c r="HON63" s="127"/>
      <c r="HOO63" s="127"/>
      <c r="HOS63" s="128"/>
      <c r="HOV63" s="129"/>
      <c r="HOW63" s="123"/>
      <c r="HOX63" s="124"/>
      <c r="HOY63" s="125"/>
      <c r="HPC63" s="127"/>
      <c r="HPD63" s="127"/>
      <c r="HPH63" s="128"/>
      <c r="HPK63" s="129"/>
      <c r="HPL63" s="123"/>
      <c r="HPM63" s="124"/>
      <c r="HPN63" s="125"/>
      <c r="HPR63" s="127"/>
      <c r="HPS63" s="127"/>
      <c r="HPW63" s="128"/>
      <c r="HPZ63" s="129"/>
      <c r="HQA63" s="123"/>
      <c r="HQB63" s="124"/>
      <c r="HQC63" s="125"/>
      <c r="HQG63" s="127"/>
      <c r="HQH63" s="127"/>
      <c r="HQL63" s="128"/>
      <c r="HQO63" s="129"/>
      <c r="HQP63" s="123"/>
      <c r="HQQ63" s="124"/>
      <c r="HQR63" s="125"/>
      <c r="HQV63" s="127"/>
      <c r="HQW63" s="127"/>
      <c r="HRA63" s="128"/>
      <c r="HRD63" s="129"/>
      <c r="HRE63" s="123"/>
      <c r="HRF63" s="124"/>
      <c r="HRG63" s="125"/>
      <c r="HRK63" s="127"/>
      <c r="HRL63" s="127"/>
      <c r="HRP63" s="128"/>
      <c r="HRS63" s="129"/>
      <c r="HRT63" s="123"/>
      <c r="HRU63" s="124"/>
      <c r="HRV63" s="125"/>
      <c r="HRZ63" s="127"/>
      <c r="HSA63" s="127"/>
      <c r="HSE63" s="128"/>
      <c r="HSH63" s="129"/>
      <c r="HSI63" s="123"/>
      <c r="HSJ63" s="124"/>
      <c r="HSK63" s="125"/>
      <c r="HSO63" s="127"/>
      <c r="HSP63" s="127"/>
      <c r="HST63" s="128"/>
      <c r="HSW63" s="129"/>
      <c r="HSX63" s="123"/>
      <c r="HSY63" s="124"/>
      <c r="HSZ63" s="125"/>
      <c r="HTD63" s="127"/>
      <c r="HTE63" s="127"/>
      <c r="HTI63" s="128"/>
      <c r="HTL63" s="129"/>
      <c r="HTM63" s="123"/>
      <c r="HTN63" s="124"/>
      <c r="HTO63" s="125"/>
      <c r="HTS63" s="127"/>
      <c r="HTT63" s="127"/>
      <c r="HTX63" s="128"/>
      <c r="HUA63" s="129"/>
      <c r="HUB63" s="123"/>
      <c r="HUC63" s="124"/>
      <c r="HUD63" s="125"/>
      <c r="HUH63" s="127"/>
      <c r="HUI63" s="127"/>
      <c r="HUM63" s="128"/>
      <c r="HUP63" s="129"/>
      <c r="HUQ63" s="123"/>
      <c r="HUR63" s="124"/>
      <c r="HUS63" s="125"/>
      <c r="HUW63" s="127"/>
      <c r="HUX63" s="127"/>
      <c r="HVB63" s="128"/>
      <c r="HVE63" s="129"/>
      <c r="HVF63" s="123"/>
      <c r="HVG63" s="124"/>
      <c r="HVH63" s="125"/>
      <c r="HVL63" s="127"/>
      <c r="HVM63" s="127"/>
      <c r="HVQ63" s="128"/>
      <c r="HVT63" s="129"/>
      <c r="HVU63" s="123"/>
      <c r="HVV63" s="124"/>
      <c r="HVW63" s="125"/>
      <c r="HWA63" s="127"/>
      <c r="HWB63" s="127"/>
      <c r="HWF63" s="128"/>
      <c r="HWI63" s="129"/>
      <c r="HWJ63" s="123"/>
      <c r="HWK63" s="124"/>
      <c r="HWL63" s="125"/>
      <c r="HWP63" s="127"/>
      <c r="HWQ63" s="127"/>
      <c r="HWU63" s="128"/>
      <c r="HWX63" s="129"/>
      <c r="HWY63" s="123"/>
      <c r="HWZ63" s="124"/>
      <c r="HXA63" s="125"/>
      <c r="HXE63" s="127"/>
      <c r="HXF63" s="127"/>
      <c r="HXJ63" s="128"/>
      <c r="HXM63" s="129"/>
      <c r="HXN63" s="123"/>
      <c r="HXO63" s="124"/>
      <c r="HXP63" s="125"/>
      <c r="HXT63" s="127"/>
      <c r="HXU63" s="127"/>
      <c r="HXY63" s="128"/>
      <c r="HYB63" s="129"/>
      <c r="HYC63" s="123"/>
      <c r="HYD63" s="124"/>
      <c r="HYE63" s="125"/>
      <c r="HYI63" s="127"/>
      <c r="HYJ63" s="127"/>
      <c r="HYN63" s="128"/>
      <c r="HYQ63" s="129"/>
      <c r="HYR63" s="123"/>
      <c r="HYS63" s="124"/>
      <c r="HYT63" s="125"/>
      <c r="HYX63" s="127"/>
      <c r="HYY63" s="127"/>
      <c r="HZC63" s="128"/>
      <c r="HZF63" s="129"/>
      <c r="HZG63" s="123"/>
      <c r="HZH63" s="124"/>
      <c r="HZI63" s="125"/>
      <c r="HZM63" s="127"/>
      <c r="HZN63" s="127"/>
      <c r="HZR63" s="128"/>
      <c r="HZU63" s="129"/>
      <c r="HZV63" s="123"/>
      <c r="HZW63" s="124"/>
      <c r="HZX63" s="125"/>
      <c r="IAB63" s="127"/>
      <c r="IAC63" s="127"/>
      <c r="IAG63" s="128"/>
      <c r="IAJ63" s="129"/>
      <c r="IAK63" s="123"/>
      <c r="IAL63" s="124"/>
      <c r="IAM63" s="125"/>
      <c r="IAQ63" s="127"/>
      <c r="IAR63" s="127"/>
      <c r="IAV63" s="128"/>
      <c r="IAY63" s="129"/>
      <c r="IAZ63" s="123"/>
      <c r="IBA63" s="124"/>
      <c r="IBB63" s="125"/>
      <c r="IBF63" s="127"/>
      <c r="IBG63" s="127"/>
      <c r="IBK63" s="128"/>
      <c r="IBN63" s="129"/>
      <c r="IBO63" s="123"/>
      <c r="IBP63" s="124"/>
      <c r="IBQ63" s="125"/>
      <c r="IBU63" s="127"/>
      <c r="IBV63" s="127"/>
      <c r="IBZ63" s="128"/>
      <c r="ICC63" s="129"/>
      <c r="ICD63" s="123"/>
      <c r="ICE63" s="124"/>
      <c r="ICF63" s="125"/>
      <c r="ICJ63" s="127"/>
      <c r="ICK63" s="127"/>
      <c r="ICO63" s="128"/>
      <c r="ICR63" s="129"/>
      <c r="ICS63" s="123"/>
      <c r="ICT63" s="124"/>
      <c r="ICU63" s="125"/>
      <c r="ICY63" s="127"/>
      <c r="ICZ63" s="127"/>
      <c r="IDD63" s="128"/>
      <c r="IDG63" s="129"/>
      <c r="IDH63" s="123"/>
      <c r="IDI63" s="124"/>
      <c r="IDJ63" s="125"/>
      <c r="IDN63" s="127"/>
      <c r="IDO63" s="127"/>
      <c r="IDS63" s="128"/>
      <c r="IDV63" s="129"/>
      <c r="IDW63" s="123"/>
      <c r="IDX63" s="124"/>
      <c r="IDY63" s="125"/>
      <c r="IEC63" s="127"/>
      <c r="IED63" s="127"/>
      <c r="IEH63" s="128"/>
      <c r="IEK63" s="129"/>
      <c r="IEL63" s="123"/>
      <c r="IEM63" s="124"/>
      <c r="IEN63" s="125"/>
      <c r="IER63" s="127"/>
      <c r="IES63" s="127"/>
      <c r="IEW63" s="128"/>
      <c r="IEZ63" s="129"/>
      <c r="IFA63" s="123"/>
      <c r="IFB63" s="124"/>
      <c r="IFC63" s="125"/>
      <c r="IFG63" s="127"/>
      <c r="IFH63" s="127"/>
      <c r="IFL63" s="128"/>
      <c r="IFO63" s="129"/>
      <c r="IFP63" s="123"/>
      <c r="IFQ63" s="124"/>
      <c r="IFR63" s="125"/>
      <c r="IFV63" s="127"/>
      <c r="IFW63" s="127"/>
      <c r="IGA63" s="128"/>
      <c r="IGD63" s="129"/>
      <c r="IGE63" s="123"/>
      <c r="IGF63" s="124"/>
      <c r="IGG63" s="125"/>
      <c r="IGK63" s="127"/>
      <c r="IGL63" s="127"/>
      <c r="IGP63" s="128"/>
      <c r="IGS63" s="129"/>
      <c r="IGT63" s="123"/>
      <c r="IGU63" s="124"/>
      <c r="IGV63" s="125"/>
      <c r="IGZ63" s="127"/>
      <c r="IHA63" s="127"/>
      <c r="IHE63" s="128"/>
      <c r="IHH63" s="129"/>
      <c r="IHI63" s="123"/>
      <c r="IHJ63" s="124"/>
      <c r="IHK63" s="125"/>
      <c r="IHO63" s="127"/>
      <c r="IHP63" s="127"/>
      <c r="IHT63" s="128"/>
      <c r="IHW63" s="129"/>
      <c r="IHX63" s="123"/>
      <c r="IHY63" s="124"/>
      <c r="IHZ63" s="125"/>
      <c r="IID63" s="127"/>
      <c r="IIE63" s="127"/>
      <c r="III63" s="128"/>
      <c r="IIL63" s="129"/>
      <c r="IIM63" s="123"/>
      <c r="IIN63" s="124"/>
      <c r="IIO63" s="125"/>
      <c r="IIS63" s="127"/>
      <c r="IIT63" s="127"/>
      <c r="IIX63" s="128"/>
      <c r="IJA63" s="129"/>
      <c r="IJB63" s="123"/>
      <c r="IJC63" s="124"/>
      <c r="IJD63" s="125"/>
      <c r="IJH63" s="127"/>
      <c r="IJI63" s="127"/>
      <c r="IJM63" s="128"/>
      <c r="IJP63" s="129"/>
      <c r="IJQ63" s="123"/>
      <c r="IJR63" s="124"/>
      <c r="IJS63" s="125"/>
      <c r="IJW63" s="127"/>
      <c r="IJX63" s="127"/>
      <c r="IKB63" s="128"/>
      <c r="IKE63" s="129"/>
      <c r="IKF63" s="123"/>
      <c r="IKG63" s="124"/>
      <c r="IKH63" s="125"/>
      <c r="IKL63" s="127"/>
      <c r="IKM63" s="127"/>
      <c r="IKQ63" s="128"/>
      <c r="IKT63" s="129"/>
      <c r="IKU63" s="123"/>
      <c r="IKV63" s="124"/>
      <c r="IKW63" s="125"/>
      <c r="ILA63" s="127"/>
      <c r="ILB63" s="127"/>
      <c r="ILF63" s="128"/>
      <c r="ILI63" s="129"/>
      <c r="ILJ63" s="123"/>
      <c r="ILK63" s="124"/>
      <c r="ILL63" s="125"/>
      <c r="ILP63" s="127"/>
      <c r="ILQ63" s="127"/>
      <c r="ILU63" s="128"/>
      <c r="ILX63" s="129"/>
      <c r="ILY63" s="123"/>
      <c r="ILZ63" s="124"/>
      <c r="IMA63" s="125"/>
      <c r="IME63" s="127"/>
      <c r="IMF63" s="127"/>
      <c r="IMJ63" s="128"/>
      <c r="IMM63" s="129"/>
      <c r="IMN63" s="123"/>
      <c r="IMO63" s="124"/>
      <c r="IMP63" s="125"/>
      <c r="IMT63" s="127"/>
      <c r="IMU63" s="127"/>
      <c r="IMY63" s="128"/>
      <c r="INB63" s="129"/>
      <c r="INC63" s="123"/>
      <c r="IND63" s="124"/>
      <c r="INE63" s="125"/>
      <c r="INI63" s="127"/>
      <c r="INJ63" s="127"/>
      <c r="INN63" s="128"/>
      <c r="INQ63" s="129"/>
      <c r="INR63" s="123"/>
      <c r="INS63" s="124"/>
      <c r="INT63" s="125"/>
      <c r="INX63" s="127"/>
      <c r="INY63" s="127"/>
      <c r="IOC63" s="128"/>
      <c r="IOF63" s="129"/>
      <c r="IOG63" s="123"/>
      <c r="IOH63" s="124"/>
      <c r="IOI63" s="125"/>
      <c r="IOM63" s="127"/>
      <c r="ION63" s="127"/>
      <c r="IOR63" s="128"/>
      <c r="IOU63" s="129"/>
      <c r="IOV63" s="123"/>
      <c r="IOW63" s="124"/>
      <c r="IOX63" s="125"/>
      <c r="IPB63" s="127"/>
      <c r="IPC63" s="127"/>
      <c r="IPG63" s="128"/>
      <c r="IPJ63" s="129"/>
      <c r="IPK63" s="123"/>
      <c r="IPL63" s="124"/>
      <c r="IPM63" s="125"/>
      <c r="IPQ63" s="127"/>
      <c r="IPR63" s="127"/>
      <c r="IPV63" s="128"/>
      <c r="IPY63" s="129"/>
      <c r="IPZ63" s="123"/>
      <c r="IQA63" s="124"/>
      <c r="IQB63" s="125"/>
      <c r="IQF63" s="127"/>
      <c r="IQG63" s="127"/>
      <c r="IQK63" s="128"/>
      <c r="IQN63" s="129"/>
      <c r="IQO63" s="123"/>
      <c r="IQP63" s="124"/>
      <c r="IQQ63" s="125"/>
      <c r="IQU63" s="127"/>
      <c r="IQV63" s="127"/>
      <c r="IQZ63" s="128"/>
      <c r="IRC63" s="129"/>
      <c r="IRD63" s="123"/>
      <c r="IRE63" s="124"/>
      <c r="IRF63" s="125"/>
      <c r="IRJ63" s="127"/>
      <c r="IRK63" s="127"/>
      <c r="IRO63" s="128"/>
      <c r="IRR63" s="129"/>
      <c r="IRS63" s="123"/>
      <c r="IRT63" s="124"/>
      <c r="IRU63" s="125"/>
      <c r="IRY63" s="127"/>
      <c r="IRZ63" s="127"/>
      <c r="ISD63" s="128"/>
      <c r="ISG63" s="129"/>
      <c r="ISH63" s="123"/>
      <c r="ISI63" s="124"/>
      <c r="ISJ63" s="125"/>
      <c r="ISN63" s="127"/>
      <c r="ISO63" s="127"/>
      <c r="ISS63" s="128"/>
      <c r="ISV63" s="129"/>
      <c r="ISW63" s="123"/>
      <c r="ISX63" s="124"/>
      <c r="ISY63" s="125"/>
      <c r="ITC63" s="127"/>
      <c r="ITD63" s="127"/>
      <c r="ITH63" s="128"/>
      <c r="ITK63" s="129"/>
      <c r="ITL63" s="123"/>
      <c r="ITM63" s="124"/>
      <c r="ITN63" s="125"/>
      <c r="ITR63" s="127"/>
      <c r="ITS63" s="127"/>
      <c r="ITW63" s="128"/>
      <c r="ITZ63" s="129"/>
      <c r="IUA63" s="123"/>
      <c r="IUB63" s="124"/>
      <c r="IUC63" s="125"/>
      <c r="IUG63" s="127"/>
      <c r="IUH63" s="127"/>
      <c r="IUL63" s="128"/>
      <c r="IUO63" s="129"/>
      <c r="IUP63" s="123"/>
      <c r="IUQ63" s="124"/>
      <c r="IUR63" s="125"/>
      <c r="IUV63" s="127"/>
      <c r="IUW63" s="127"/>
      <c r="IVA63" s="128"/>
      <c r="IVD63" s="129"/>
      <c r="IVE63" s="123"/>
      <c r="IVF63" s="124"/>
      <c r="IVG63" s="125"/>
      <c r="IVK63" s="127"/>
      <c r="IVL63" s="127"/>
      <c r="IVP63" s="128"/>
      <c r="IVS63" s="129"/>
      <c r="IVT63" s="123"/>
      <c r="IVU63" s="124"/>
      <c r="IVV63" s="125"/>
      <c r="IVZ63" s="127"/>
      <c r="IWA63" s="127"/>
      <c r="IWE63" s="128"/>
      <c r="IWH63" s="129"/>
      <c r="IWI63" s="123"/>
      <c r="IWJ63" s="124"/>
      <c r="IWK63" s="125"/>
      <c r="IWO63" s="127"/>
      <c r="IWP63" s="127"/>
      <c r="IWT63" s="128"/>
      <c r="IWW63" s="129"/>
      <c r="IWX63" s="123"/>
      <c r="IWY63" s="124"/>
      <c r="IWZ63" s="125"/>
      <c r="IXD63" s="127"/>
      <c r="IXE63" s="127"/>
      <c r="IXI63" s="128"/>
      <c r="IXL63" s="129"/>
      <c r="IXM63" s="123"/>
      <c r="IXN63" s="124"/>
      <c r="IXO63" s="125"/>
      <c r="IXS63" s="127"/>
      <c r="IXT63" s="127"/>
      <c r="IXX63" s="128"/>
      <c r="IYA63" s="129"/>
      <c r="IYB63" s="123"/>
      <c r="IYC63" s="124"/>
      <c r="IYD63" s="125"/>
      <c r="IYH63" s="127"/>
      <c r="IYI63" s="127"/>
      <c r="IYM63" s="128"/>
      <c r="IYP63" s="129"/>
      <c r="IYQ63" s="123"/>
      <c r="IYR63" s="124"/>
      <c r="IYS63" s="125"/>
      <c r="IYW63" s="127"/>
      <c r="IYX63" s="127"/>
      <c r="IZB63" s="128"/>
      <c r="IZE63" s="129"/>
      <c r="IZF63" s="123"/>
      <c r="IZG63" s="124"/>
      <c r="IZH63" s="125"/>
      <c r="IZL63" s="127"/>
      <c r="IZM63" s="127"/>
      <c r="IZQ63" s="128"/>
      <c r="IZT63" s="129"/>
      <c r="IZU63" s="123"/>
      <c r="IZV63" s="124"/>
      <c r="IZW63" s="125"/>
      <c r="JAA63" s="127"/>
      <c r="JAB63" s="127"/>
      <c r="JAF63" s="128"/>
      <c r="JAI63" s="129"/>
      <c r="JAJ63" s="123"/>
      <c r="JAK63" s="124"/>
      <c r="JAL63" s="125"/>
      <c r="JAP63" s="127"/>
      <c r="JAQ63" s="127"/>
      <c r="JAU63" s="128"/>
      <c r="JAX63" s="129"/>
      <c r="JAY63" s="123"/>
      <c r="JAZ63" s="124"/>
      <c r="JBA63" s="125"/>
      <c r="JBE63" s="127"/>
      <c r="JBF63" s="127"/>
      <c r="JBJ63" s="128"/>
      <c r="JBM63" s="129"/>
      <c r="JBN63" s="123"/>
      <c r="JBO63" s="124"/>
      <c r="JBP63" s="125"/>
      <c r="JBT63" s="127"/>
      <c r="JBU63" s="127"/>
      <c r="JBY63" s="128"/>
      <c r="JCB63" s="129"/>
      <c r="JCC63" s="123"/>
      <c r="JCD63" s="124"/>
      <c r="JCE63" s="125"/>
      <c r="JCI63" s="127"/>
      <c r="JCJ63" s="127"/>
      <c r="JCN63" s="128"/>
      <c r="JCQ63" s="129"/>
      <c r="JCR63" s="123"/>
      <c r="JCS63" s="124"/>
      <c r="JCT63" s="125"/>
      <c r="JCX63" s="127"/>
      <c r="JCY63" s="127"/>
      <c r="JDC63" s="128"/>
      <c r="JDF63" s="129"/>
      <c r="JDG63" s="123"/>
      <c r="JDH63" s="124"/>
      <c r="JDI63" s="125"/>
      <c r="JDM63" s="127"/>
      <c r="JDN63" s="127"/>
      <c r="JDR63" s="128"/>
      <c r="JDU63" s="129"/>
      <c r="JDV63" s="123"/>
      <c r="JDW63" s="124"/>
      <c r="JDX63" s="125"/>
      <c r="JEB63" s="127"/>
      <c r="JEC63" s="127"/>
      <c r="JEG63" s="128"/>
      <c r="JEJ63" s="129"/>
      <c r="JEK63" s="123"/>
      <c r="JEL63" s="124"/>
      <c r="JEM63" s="125"/>
      <c r="JEQ63" s="127"/>
      <c r="JER63" s="127"/>
      <c r="JEV63" s="128"/>
      <c r="JEY63" s="129"/>
      <c r="JEZ63" s="123"/>
      <c r="JFA63" s="124"/>
      <c r="JFB63" s="125"/>
      <c r="JFF63" s="127"/>
      <c r="JFG63" s="127"/>
      <c r="JFK63" s="128"/>
      <c r="JFN63" s="129"/>
      <c r="JFO63" s="123"/>
      <c r="JFP63" s="124"/>
      <c r="JFQ63" s="125"/>
      <c r="JFU63" s="127"/>
      <c r="JFV63" s="127"/>
      <c r="JFZ63" s="128"/>
      <c r="JGC63" s="129"/>
      <c r="JGD63" s="123"/>
      <c r="JGE63" s="124"/>
      <c r="JGF63" s="125"/>
      <c r="JGJ63" s="127"/>
      <c r="JGK63" s="127"/>
      <c r="JGO63" s="128"/>
      <c r="JGR63" s="129"/>
      <c r="JGS63" s="123"/>
      <c r="JGT63" s="124"/>
      <c r="JGU63" s="125"/>
      <c r="JGY63" s="127"/>
      <c r="JGZ63" s="127"/>
      <c r="JHD63" s="128"/>
      <c r="JHG63" s="129"/>
      <c r="JHH63" s="123"/>
      <c r="JHI63" s="124"/>
      <c r="JHJ63" s="125"/>
      <c r="JHN63" s="127"/>
      <c r="JHO63" s="127"/>
      <c r="JHS63" s="128"/>
      <c r="JHV63" s="129"/>
      <c r="JHW63" s="123"/>
      <c r="JHX63" s="124"/>
      <c r="JHY63" s="125"/>
      <c r="JIC63" s="127"/>
      <c r="JID63" s="127"/>
      <c r="JIH63" s="128"/>
      <c r="JIK63" s="129"/>
      <c r="JIL63" s="123"/>
      <c r="JIM63" s="124"/>
      <c r="JIN63" s="125"/>
      <c r="JIR63" s="127"/>
      <c r="JIS63" s="127"/>
      <c r="JIW63" s="128"/>
      <c r="JIZ63" s="129"/>
      <c r="JJA63" s="123"/>
      <c r="JJB63" s="124"/>
      <c r="JJC63" s="125"/>
      <c r="JJG63" s="127"/>
      <c r="JJH63" s="127"/>
      <c r="JJL63" s="128"/>
      <c r="JJO63" s="129"/>
      <c r="JJP63" s="123"/>
      <c r="JJQ63" s="124"/>
      <c r="JJR63" s="125"/>
      <c r="JJV63" s="127"/>
      <c r="JJW63" s="127"/>
      <c r="JKA63" s="128"/>
      <c r="JKD63" s="129"/>
      <c r="JKE63" s="123"/>
      <c r="JKF63" s="124"/>
      <c r="JKG63" s="125"/>
      <c r="JKK63" s="127"/>
      <c r="JKL63" s="127"/>
      <c r="JKP63" s="128"/>
      <c r="JKS63" s="129"/>
      <c r="JKT63" s="123"/>
      <c r="JKU63" s="124"/>
      <c r="JKV63" s="125"/>
      <c r="JKZ63" s="127"/>
      <c r="JLA63" s="127"/>
      <c r="JLE63" s="128"/>
      <c r="JLH63" s="129"/>
      <c r="JLI63" s="123"/>
      <c r="JLJ63" s="124"/>
      <c r="JLK63" s="125"/>
      <c r="JLO63" s="127"/>
      <c r="JLP63" s="127"/>
      <c r="JLT63" s="128"/>
      <c r="JLW63" s="129"/>
      <c r="JLX63" s="123"/>
      <c r="JLY63" s="124"/>
      <c r="JLZ63" s="125"/>
      <c r="JMD63" s="127"/>
      <c r="JME63" s="127"/>
      <c r="JMI63" s="128"/>
      <c r="JML63" s="129"/>
      <c r="JMM63" s="123"/>
      <c r="JMN63" s="124"/>
      <c r="JMO63" s="125"/>
      <c r="JMS63" s="127"/>
      <c r="JMT63" s="127"/>
      <c r="JMX63" s="128"/>
      <c r="JNA63" s="129"/>
      <c r="JNB63" s="123"/>
      <c r="JNC63" s="124"/>
      <c r="JND63" s="125"/>
      <c r="JNH63" s="127"/>
      <c r="JNI63" s="127"/>
      <c r="JNM63" s="128"/>
      <c r="JNP63" s="129"/>
      <c r="JNQ63" s="123"/>
      <c r="JNR63" s="124"/>
      <c r="JNS63" s="125"/>
      <c r="JNW63" s="127"/>
      <c r="JNX63" s="127"/>
      <c r="JOB63" s="128"/>
      <c r="JOE63" s="129"/>
      <c r="JOF63" s="123"/>
      <c r="JOG63" s="124"/>
      <c r="JOH63" s="125"/>
      <c r="JOL63" s="127"/>
      <c r="JOM63" s="127"/>
      <c r="JOQ63" s="128"/>
      <c r="JOT63" s="129"/>
      <c r="JOU63" s="123"/>
      <c r="JOV63" s="124"/>
      <c r="JOW63" s="125"/>
      <c r="JPA63" s="127"/>
      <c r="JPB63" s="127"/>
      <c r="JPF63" s="128"/>
      <c r="JPI63" s="129"/>
      <c r="JPJ63" s="123"/>
      <c r="JPK63" s="124"/>
      <c r="JPL63" s="125"/>
      <c r="JPP63" s="127"/>
      <c r="JPQ63" s="127"/>
      <c r="JPU63" s="128"/>
      <c r="JPX63" s="129"/>
      <c r="JPY63" s="123"/>
      <c r="JPZ63" s="124"/>
      <c r="JQA63" s="125"/>
      <c r="JQE63" s="127"/>
      <c r="JQF63" s="127"/>
      <c r="JQJ63" s="128"/>
      <c r="JQM63" s="129"/>
      <c r="JQN63" s="123"/>
      <c r="JQO63" s="124"/>
      <c r="JQP63" s="125"/>
      <c r="JQT63" s="127"/>
      <c r="JQU63" s="127"/>
      <c r="JQY63" s="128"/>
      <c r="JRB63" s="129"/>
      <c r="JRC63" s="123"/>
      <c r="JRD63" s="124"/>
      <c r="JRE63" s="125"/>
      <c r="JRI63" s="127"/>
      <c r="JRJ63" s="127"/>
      <c r="JRN63" s="128"/>
      <c r="JRQ63" s="129"/>
      <c r="JRR63" s="123"/>
      <c r="JRS63" s="124"/>
      <c r="JRT63" s="125"/>
      <c r="JRX63" s="127"/>
      <c r="JRY63" s="127"/>
      <c r="JSC63" s="128"/>
      <c r="JSF63" s="129"/>
      <c r="JSG63" s="123"/>
      <c r="JSH63" s="124"/>
      <c r="JSI63" s="125"/>
      <c r="JSM63" s="127"/>
      <c r="JSN63" s="127"/>
      <c r="JSR63" s="128"/>
      <c r="JSU63" s="129"/>
      <c r="JSV63" s="123"/>
      <c r="JSW63" s="124"/>
      <c r="JSX63" s="125"/>
      <c r="JTB63" s="127"/>
      <c r="JTC63" s="127"/>
      <c r="JTG63" s="128"/>
      <c r="JTJ63" s="129"/>
      <c r="JTK63" s="123"/>
      <c r="JTL63" s="124"/>
      <c r="JTM63" s="125"/>
      <c r="JTQ63" s="127"/>
      <c r="JTR63" s="127"/>
      <c r="JTV63" s="128"/>
      <c r="JTY63" s="129"/>
      <c r="JTZ63" s="123"/>
      <c r="JUA63" s="124"/>
      <c r="JUB63" s="125"/>
      <c r="JUF63" s="127"/>
      <c r="JUG63" s="127"/>
      <c r="JUK63" s="128"/>
      <c r="JUN63" s="129"/>
      <c r="JUO63" s="123"/>
      <c r="JUP63" s="124"/>
      <c r="JUQ63" s="125"/>
      <c r="JUU63" s="127"/>
      <c r="JUV63" s="127"/>
      <c r="JUZ63" s="128"/>
      <c r="JVC63" s="129"/>
      <c r="JVD63" s="123"/>
      <c r="JVE63" s="124"/>
      <c r="JVF63" s="125"/>
      <c r="JVJ63" s="127"/>
      <c r="JVK63" s="127"/>
      <c r="JVO63" s="128"/>
      <c r="JVR63" s="129"/>
      <c r="JVS63" s="123"/>
      <c r="JVT63" s="124"/>
      <c r="JVU63" s="125"/>
      <c r="JVY63" s="127"/>
      <c r="JVZ63" s="127"/>
      <c r="JWD63" s="128"/>
      <c r="JWG63" s="129"/>
      <c r="JWH63" s="123"/>
      <c r="JWI63" s="124"/>
      <c r="JWJ63" s="125"/>
      <c r="JWN63" s="127"/>
      <c r="JWO63" s="127"/>
      <c r="JWS63" s="128"/>
      <c r="JWV63" s="129"/>
      <c r="JWW63" s="123"/>
      <c r="JWX63" s="124"/>
      <c r="JWY63" s="125"/>
      <c r="JXC63" s="127"/>
      <c r="JXD63" s="127"/>
      <c r="JXH63" s="128"/>
      <c r="JXK63" s="129"/>
      <c r="JXL63" s="123"/>
      <c r="JXM63" s="124"/>
      <c r="JXN63" s="125"/>
      <c r="JXR63" s="127"/>
      <c r="JXS63" s="127"/>
      <c r="JXW63" s="128"/>
      <c r="JXZ63" s="129"/>
      <c r="JYA63" s="123"/>
      <c r="JYB63" s="124"/>
      <c r="JYC63" s="125"/>
      <c r="JYG63" s="127"/>
      <c r="JYH63" s="127"/>
      <c r="JYL63" s="128"/>
      <c r="JYO63" s="129"/>
      <c r="JYP63" s="123"/>
      <c r="JYQ63" s="124"/>
      <c r="JYR63" s="125"/>
      <c r="JYV63" s="127"/>
      <c r="JYW63" s="127"/>
      <c r="JZA63" s="128"/>
      <c r="JZD63" s="129"/>
      <c r="JZE63" s="123"/>
      <c r="JZF63" s="124"/>
      <c r="JZG63" s="125"/>
      <c r="JZK63" s="127"/>
      <c r="JZL63" s="127"/>
      <c r="JZP63" s="128"/>
      <c r="JZS63" s="129"/>
      <c r="JZT63" s="123"/>
      <c r="JZU63" s="124"/>
      <c r="JZV63" s="125"/>
      <c r="JZZ63" s="127"/>
      <c r="KAA63" s="127"/>
      <c r="KAE63" s="128"/>
      <c r="KAH63" s="129"/>
      <c r="KAI63" s="123"/>
      <c r="KAJ63" s="124"/>
      <c r="KAK63" s="125"/>
      <c r="KAO63" s="127"/>
      <c r="KAP63" s="127"/>
      <c r="KAT63" s="128"/>
      <c r="KAW63" s="129"/>
      <c r="KAX63" s="123"/>
      <c r="KAY63" s="124"/>
      <c r="KAZ63" s="125"/>
      <c r="KBD63" s="127"/>
      <c r="KBE63" s="127"/>
      <c r="KBI63" s="128"/>
      <c r="KBL63" s="129"/>
      <c r="KBM63" s="123"/>
      <c r="KBN63" s="124"/>
      <c r="KBO63" s="125"/>
      <c r="KBS63" s="127"/>
      <c r="KBT63" s="127"/>
      <c r="KBX63" s="128"/>
      <c r="KCA63" s="129"/>
      <c r="KCB63" s="123"/>
      <c r="KCC63" s="124"/>
      <c r="KCD63" s="125"/>
      <c r="KCH63" s="127"/>
      <c r="KCI63" s="127"/>
      <c r="KCM63" s="128"/>
      <c r="KCP63" s="129"/>
      <c r="KCQ63" s="123"/>
      <c r="KCR63" s="124"/>
      <c r="KCS63" s="125"/>
      <c r="KCW63" s="127"/>
      <c r="KCX63" s="127"/>
      <c r="KDB63" s="128"/>
      <c r="KDE63" s="129"/>
      <c r="KDF63" s="123"/>
      <c r="KDG63" s="124"/>
      <c r="KDH63" s="125"/>
      <c r="KDL63" s="127"/>
      <c r="KDM63" s="127"/>
      <c r="KDQ63" s="128"/>
      <c r="KDT63" s="129"/>
      <c r="KDU63" s="123"/>
      <c r="KDV63" s="124"/>
      <c r="KDW63" s="125"/>
      <c r="KEA63" s="127"/>
      <c r="KEB63" s="127"/>
      <c r="KEF63" s="128"/>
      <c r="KEI63" s="129"/>
      <c r="KEJ63" s="123"/>
      <c r="KEK63" s="124"/>
      <c r="KEL63" s="125"/>
      <c r="KEP63" s="127"/>
      <c r="KEQ63" s="127"/>
      <c r="KEU63" s="128"/>
      <c r="KEX63" s="129"/>
      <c r="KEY63" s="123"/>
      <c r="KEZ63" s="124"/>
      <c r="KFA63" s="125"/>
      <c r="KFE63" s="127"/>
      <c r="KFF63" s="127"/>
      <c r="KFJ63" s="128"/>
      <c r="KFM63" s="129"/>
      <c r="KFN63" s="123"/>
      <c r="KFO63" s="124"/>
      <c r="KFP63" s="125"/>
      <c r="KFT63" s="127"/>
      <c r="KFU63" s="127"/>
      <c r="KFY63" s="128"/>
      <c r="KGB63" s="129"/>
      <c r="KGC63" s="123"/>
      <c r="KGD63" s="124"/>
      <c r="KGE63" s="125"/>
      <c r="KGI63" s="127"/>
      <c r="KGJ63" s="127"/>
      <c r="KGN63" s="128"/>
      <c r="KGQ63" s="129"/>
      <c r="KGR63" s="123"/>
      <c r="KGS63" s="124"/>
      <c r="KGT63" s="125"/>
      <c r="KGX63" s="127"/>
      <c r="KGY63" s="127"/>
      <c r="KHC63" s="128"/>
      <c r="KHF63" s="129"/>
      <c r="KHG63" s="123"/>
      <c r="KHH63" s="124"/>
      <c r="KHI63" s="125"/>
      <c r="KHM63" s="127"/>
      <c r="KHN63" s="127"/>
      <c r="KHR63" s="128"/>
      <c r="KHU63" s="129"/>
      <c r="KHV63" s="123"/>
      <c r="KHW63" s="124"/>
      <c r="KHX63" s="125"/>
      <c r="KIB63" s="127"/>
      <c r="KIC63" s="127"/>
      <c r="KIG63" s="128"/>
      <c r="KIJ63" s="129"/>
      <c r="KIK63" s="123"/>
      <c r="KIL63" s="124"/>
      <c r="KIM63" s="125"/>
      <c r="KIQ63" s="127"/>
      <c r="KIR63" s="127"/>
      <c r="KIV63" s="128"/>
      <c r="KIY63" s="129"/>
      <c r="KIZ63" s="123"/>
      <c r="KJA63" s="124"/>
      <c r="KJB63" s="125"/>
      <c r="KJF63" s="127"/>
      <c r="KJG63" s="127"/>
      <c r="KJK63" s="128"/>
      <c r="KJN63" s="129"/>
      <c r="KJO63" s="123"/>
      <c r="KJP63" s="124"/>
      <c r="KJQ63" s="125"/>
      <c r="KJU63" s="127"/>
      <c r="KJV63" s="127"/>
      <c r="KJZ63" s="128"/>
      <c r="KKC63" s="129"/>
      <c r="KKD63" s="123"/>
      <c r="KKE63" s="124"/>
      <c r="KKF63" s="125"/>
      <c r="KKJ63" s="127"/>
      <c r="KKK63" s="127"/>
      <c r="KKO63" s="128"/>
      <c r="KKR63" s="129"/>
      <c r="KKS63" s="123"/>
      <c r="KKT63" s="124"/>
      <c r="KKU63" s="125"/>
      <c r="KKY63" s="127"/>
      <c r="KKZ63" s="127"/>
      <c r="KLD63" s="128"/>
      <c r="KLG63" s="129"/>
      <c r="KLH63" s="123"/>
      <c r="KLI63" s="124"/>
      <c r="KLJ63" s="125"/>
      <c r="KLN63" s="127"/>
      <c r="KLO63" s="127"/>
      <c r="KLS63" s="128"/>
      <c r="KLV63" s="129"/>
      <c r="KLW63" s="123"/>
      <c r="KLX63" s="124"/>
      <c r="KLY63" s="125"/>
      <c r="KMC63" s="127"/>
      <c r="KMD63" s="127"/>
      <c r="KMH63" s="128"/>
      <c r="KMK63" s="129"/>
      <c r="KML63" s="123"/>
      <c r="KMM63" s="124"/>
      <c r="KMN63" s="125"/>
      <c r="KMR63" s="127"/>
      <c r="KMS63" s="127"/>
      <c r="KMW63" s="128"/>
      <c r="KMZ63" s="129"/>
      <c r="KNA63" s="123"/>
      <c r="KNB63" s="124"/>
      <c r="KNC63" s="125"/>
      <c r="KNG63" s="127"/>
      <c r="KNH63" s="127"/>
      <c r="KNL63" s="128"/>
      <c r="KNO63" s="129"/>
      <c r="KNP63" s="123"/>
      <c r="KNQ63" s="124"/>
      <c r="KNR63" s="125"/>
      <c r="KNV63" s="127"/>
      <c r="KNW63" s="127"/>
      <c r="KOA63" s="128"/>
      <c r="KOD63" s="129"/>
      <c r="KOE63" s="123"/>
      <c r="KOF63" s="124"/>
      <c r="KOG63" s="125"/>
      <c r="KOK63" s="127"/>
      <c r="KOL63" s="127"/>
      <c r="KOP63" s="128"/>
      <c r="KOS63" s="129"/>
      <c r="KOT63" s="123"/>
      <c r="KOU63" s="124"/>
      <c r="KOV63" s="125"/>
      <c r="KOZ63" s="127"/>
      <c r="KPA63" s="127"/>
      <c r="KPE63" s="128"/>
      <c r="KPH63" s="129"/>
      <c r="KPI63" s="123"/>
      <c r="KPJ63" s="124"/>
      <c r="KPK63" s="125"/>
      <c r="KPO63" s="127"/>
      <c r="KPP63" s="127"/>
      <c r="KPT63" s="128"/>
      <c r="KPW63" s="129"/>
      <c r="KPX63" s="123"/>
      <c r="KPY63" s="124"/>
      <c r="KPZ63" s="125"/>
      <c r="KQD63" s="127"/>
      <c r="KQE63" s="127"/>
      <c r="KQI63" s="128"/>
      <c r="KQL63" s="129"/>
      <c r="KQM63" s="123"/>
      <c r="KQN63" s="124"/>
      <c r="KQO63" s="125"/>
      <c r="KQS63" s="127"/>
      <c r="KQT63" s="127"/>
      <c r="KQX63" s="128"/>
      <c r="KRA63" s="129"/>
      <c r="KRB63" s="123"/>
      <c r="KRC63" s="124"/>
      <c r="KRD63" s="125"/>
      <c r="KRH63" s="127"/>
      <c r="KRI63" s="127"/>
      <c r="KRM63" s="128"/>
      <c r="KRP63" s="129"/>
      <c r="KRQ63" s="123"/>
      <c r="KRR63" s="124"/>
      <c r="KRS63" s="125"/>
      <c r="KRW63" s="127"/>
      <c r="KRX63" s="127"/>
      <c r="KSB63" s="128"/>
      <c r="KSE63" s="129"/>
      <c r="KSF63" s="123"/>
      <c r="KSG63" s="124"/>
      <c r="KSH63" s="125"/>
      <c r="KSL63" s="127"/>
      <c r="KSM63" s="127"/>
      <c r="KSQ63" s="128"/>
      <c r="KST63" s="129"/>
      <c r="KSU63" s="123"/>
      <c r="KSV63" s="124"/>
      <c r="KSW63" s="125"/>
      <c r="KTA63" s="127"/>
      <c r="KTB63" s="127"/>
      <c r="KTF63" s="128"/>
      <c r="KTI63" s="129"/>
      <c r="KTJ63" s="123"/>
      <c r="KTK63" s="124"/>
      <c r="KTL63" s="125"/>
      <c r="KTP63" s="127"/>
      <c r="KTQ63" s="127"/>
      <c r="KTU63" s="128"/>
      <c r="KTX63" s="129"/>
      <c r="KTY63" s="123"/>
      <c r="KTZ63" s="124"/>
      <c r="KUA63" s="125"/>
      <c r="KUE63" s="127"/>
      <c r="KUF63" s="127"/>
      <c r="KUJ63" s="128"/>
      <c r="KUM63" s="129"/>
      <c r="KUN63" s="123"/>
      <c r="KUO63" s="124"/>
      <c r="KUP63" s="125"/>
      <c r="KUT63" s="127"/>
      <c r="KUU63" s="127"/>
      <c r="KUY63" s="128"/>
      <c r="KVB63" s="129"/>
      <c r="KVC63" s="123"/>
      <c r="KVD63" s="124"/>
      <c r="KVE63" s="125"/>
      <c r="KVI63" s="127"/>
      <c r="KVJ63" s="127"/>
      <c r="KVN63" s="128"/>
      <c r="KVQ63" s="129"/>
      <c r="KVR63" s="123"/>
      <c r="KVS63" s="124"/>
      <c r="KVT63" s="125"/>
      <c r="KVX63" s="127"/>
      <c r="KVY63" s="127"/>
      <c r="KWC63" s="128"/>
      <c r="KWF63" s="129"/>
      <c r="KWG63" s="123"/>
      <c r="KWH63" s="124"/>
      <c r="KWI63" s="125"/>
      <c r="KWM63" s="127"/>
      <c r="KWN63" s="127"/>
      <c r="KWR63" s="128"/>
      <c r="KWU63" s="129"/>
      <c r="KWV63" s="123"/>
      <c r="KWW63" s="124"/>
      <c r="KWX63" s="125"/>
      <c r="KXB63" s="127"/>
      <c r="KXC63" s="127"/>
      <c r="KXG63" s="128"/>
      <c r="KXJ63" s="129"/>
      <c r="KXK63" s="123"/>
      <c r="KXL63" s="124"/>
      <c r="KXM63" s="125"/>
      <c r="KXQ63" s="127"/>
      <c r="KXR63" s="127"/>
      <c r="KXV63" s="128"/>
      <c r="KXY63" s="129"/>
      <c r="KXZ63" s="123"/>
      <c r="KYA63" s="124"/>
      <c r="KYB63" s="125"/>
      <c r="KYF63" s="127"/>
      <c r="KYG63" s="127"/>
      <c r="KYK63" s="128"/>
      <c r="KYN63" s="129"/>
      <c r="KYO63" s="123"/>
      <c r="KYP63" s="124"/>
      <c r="KYQ63" s="125"/>
      <c r="KYU63" s="127"/>
      <c r="KYV63" s="127"/>
      <c r="KYZ63" s="128"/>
      <c r="KZC63" s="129"/>
      <c r="KZD63" s="123"/>
      <c r="KZE63" s="124"/>
      <c r="KZF63" s="125"/>
      <c r="KZJ63" s="127"/>
      <c r="KZK63" s="127"/>
      <c r="KZO63" s="128"/>
      <c r="KZR63" s="129"/>
      <c r="KZS63" s="123"/>
      <c r="KZT63" s="124"/>
      <c r="KZU63" s="125"/>
      <c r="KZY63" s="127"/>
      <c r="KZZ63" s="127"/>
      <c r="LAD63" s="128"/>
      <c r="LAG63" s="129"/>
      <c r="LAH63" s="123"/>
      <c r="LAI63" s="124"/>
      <c r="LAJ63" s="125"/>
      <c r="LAN63" s="127"/>
      <c r="LAO63" s="127"/>
      <c r="LAS63" s="128"/>
      <c r="LAV63" s="129"/>
      <c r="LAW63" s="123"/>
      <c r="LAX63" s="124"/>
      <c r="LAY63" s="125"/>
      <c r="LBC63" s="127"/>
      <c r="LBD63" s="127"/>
      <c r="LBH63" s="128"/>
      <c r="LBK63" s="129"/>
      <c r="LBL63" s="123"/>
      <c r="LBM63" s="124"/>
      <c r="LBN63" s="125"/>
      <c r="LBR63" s="127"/>
      <c r="LBS63" s="127"/>
      <c r="LBW63" s="128"/>
      <c r="LBZ63" s="129"/>
      <c r="LCA63" s="123"/>
      <c r="LCB63" s="124"/>
      <c r="LCC63" s="125"/>
      <c r="LCG63" s="127"/>
      <c r="LCH63" s="127"/>
      <c r="LCL63" s="128"/>
      <c r="LCO63" s="129"/>
      <c r="LCP63" s="123"/>
      <c r="LCQ63" s="124"/>
      <c r="LCR63" s="125"/>
      <c r="LCV63" s="127"/>
      <c r="LCW63" s="127"/>
      <c r="LDA63" s="128"/>
      <c r="LDD63" s="129"/>
      <c r="LDE63" s="123"/>
      <c r="LDF63" s="124"/>
      <c r="LDG63" s="125"/>
      <c r="LDK63" s="127"/>
      <c r="LDL63" s="127"/>
      <c r="LDP63" s="128"/>
      <c r="LDS63" s="129"/>
      <c r="LDT63" s="123"/>
      <c r="LDU63" s="124"/>
      <c r="LDV63" s="125"/>
      <c r="LDZ63" s="127"/>
      <c r="LEA63" s="127"/>
      <c r="LEE63" s="128"/>
      <c r="LEH63" s="129"/>
      <c r="LEI63" s="123"/>
      <c r="LEJ63" s="124"/>
      <c r="LEK63" s="125"/>
      <c r="LEO63" s="127"/>
      <c r="LEP63" s="127"/>
      <c r="LET63" s="128"/>
      <c r="LEW63" s="129"/>
      <c r="LEX63" s="123"/>
      <c r="LEY63" s="124"/>
      <c r="LEZ63" s="125"/>
      <c r="LFD63" s="127"/>
      <c r="LFE63" s="127"/>
      <c r="LFI63" s="128"/>
      <c r="LFL63" s="129"/>
      <c r="LFM63" s="123"/>
      <c r="LFN63" s="124"/>
      <c r="LFO63" s="125"/>
      <c r="LFS63" s="127"/>
      <c r="LFT63" s="127"/>
      <c r="LFX63" s="128"/>
      <c r="LGA63" s="129"/>
      <c r="LGB63" s="123"/>
      <c r="LGC63" s="124"/>
      <c r="LGD63" s="125"/>
      <c r="LGH63" s="127"/>
      <c r="LGI63" s="127"/>
      <c r="LGM63" s="128"/>
      <c r="LGP63" s="129"/>
      <c r="LGQ63" s="123"/>
      <c r="LGR63" s="124"/>
      <c r="LGS63" s="125"/>
      <c r="LGW63" s="127"/>
      <c r="LGX63" s="127"/>
      <c r="LHB63" s="128"/>
      <c r="LHE63" s="129"/>
      <c r="LHF63" s="123"/>
      <c r="LHG63" s="124"/>
      <c r="LHH63" s="125"/>
      <c r="LHL63" s="127"/>
      <c r="LHM63" s="127"/>
      <c r="LHQ63" s="128"/>
      <c r="LHT63" s="129"/>
      <c r="LHU63" s="123"/>
      <c r="LHV63" s="124"/>
      <c r="LHW63" s="125"/>
      <c r="LIA63" s="127"/>
      <c r="LIB63" s="127"/>
      <c r="LIF63" s="128"/>
      <c r="LII63" s="129"/>
      <c r="LIJ63" s="123"/>
      <c r="LIK63" s="124"/>
      <c r="LIL63" s="125"/>
      <c r="LIP63" s="127"/>
      <c r="LIQ63" s="127"/>
      <c r="LIU63" s="128"/>
      <c r="LIX63" s="129"/>
      <c r="LIY63" s="123"/>
      <c r="LIZ63" s="124"/>
      <c r="LJA63" s="125"/>
      <c r="LJE63" s="127"/>
      <c r="LJF63" s="127"/>
      <c r="LJJ63" s="128"/>
      <c r="LJM63" s="129"/>
      <c r="LJN63" s="123"/>
      <c r="LJO63" s="124"/>
      <c r="LJP63" s="125"/>
      <c r="LJT63" s="127"/>
      <c r="LJU63" s="127"/>
      <c r="LJY63" s="128"/>
      <c r="LKB63" s="129"/>
      <c r="LKC63" s="123"/>
      <c r="LKD63" s="124"/>
      <c r="LKE63" s="125"/>
      <c r="LKI63" s="127"/>
      <c r="LKJ63" s="127"/>
      <c r="LKN63" s="128"/>
      <c r="LKQ63" s="129"/>
      <c r="LKR63" s="123"/>
      <c r="LKS63" s="124"/>
      <c r="LKT63" s="125"/>
      <c r="LKX63" s="127"/>
      <c r="LKY63" s="127"/>
      <c r="LLC63" s="128"/>
      <c r="LLF63" s="129"/>
      <c r="LLG63" s="123"/>
      <c r="LLH63" s="124"/>
      <c r="LLI63" s="125"/>
      <c r="LLM63" s="127"/>
      <c r="LLN63" s="127"/>
      <c r="LLR63" s="128"/>
      <c r="LLU63" s="129"/>
      <c r="LLV63" s="123"/>
      <c r="LLW63" s="124"/>
      <c r="LLX63" s="125"/>
      <c r="LMB63" s="127"/>
      <c r="LMC63" s="127"/>
      <c r="LMG63" s="128"/>
      <c r="LMJ63" s="129"/>
      <c r="LMK63" s="123"/>
      <c r="LML63" s="124"/>
      <c r="LMM63" s="125"/>
      <c r="LMQ63" s="127"/>
      <c r="LMR63" s="127"/>
      <c r="LMV63" s="128"/>
      <c r="LMY63" s="129"/>
      <c r="LMZ63" s="123"/>
      <c r="LNA63" s="124"/>
      <c r="LNB63" s="125"/>
      <c r="LNF63" s="127"/>
      <c r="LNG63" s="127"/>
      <c r="LNK63" s="128"/>
      <c r="LNN63" s="129"/>
      <c r="LNO63" s="123"/>
      <c r="LNP63" s="124"/>
      <c r="LNQ63" s="125"/>
      <c r="LNU63" s="127"/>
      <c r="LNV63" s="127"/>
      <c r="LNZ63" s="128"/>
      <c r="LOC63" s="129"/>
      <c r="LOD63" s="123"/>
      <c r="LOE63" s="124"/>
      <c r="LOF63" s="125"/>
      <c r="LOJ63" s="127"/>
      <c r="LOK63" s="127"/>
      <c r="LOO63" s="128"/>
      <c r="LOR63" s="129"/>
      <c r="LOS63" s="123"/>
      <c r="LOT63" s="124"/>
      <c r="LOU63" s="125"/>
      <c r="LOY63" s="127"/>
      <c r="LOZ63" s="127"/>
      <c r="LPD63" s="128"/>
      <c r="LPG63" s="129"/>
      <c r="LPH63" s="123"/>
      <c r="LPI63" s="124"/>
      <c r="LPJ63" s="125"/>
      <c r="LPN63" s="127"/>
      <c r="LPO63" s="127"/>
      <c r="LPS63" s="128"/>
      <c r="LPV63" s="129"/>
      <c r="LPW63" s="123"/>
      <c r="LPX63" s="124"/>
      <c r="LPY63" s="125"/>
      <c r="LQC63" s="127"/>
      <c r="LQD63" s="127"/>
      <c r="LQH63" s="128"/>
      <c r="LQK63" s="129"/>
      <c r="LQL63" s="123"/>
      <c r="LQM63" s="124"/>
      <c r="LQN63" s="125"/>
      <c r="LQR63" s="127"/>
      <c r="LQS63" s="127"/>
      <c r="LQW63" s="128"/>
      <c r="LQZ63" s="129"/>
      <c r="LRA63" s="123"/>
      <c r="LRB63" s="124"/>
      <c r="LRC63" s="125"/>
      <c r="LRG63" s="127"/>
      <c r="LRH63" s="127"/>
      <c r="LRL63" s="128"/>
      <c r="LRO63" s="129"/>
      <c r="LRP63" s="123"/>
      <c r="LRQ63" s="124"/>
      <c r="LRR63" s="125"/>
      <c r="LRV63" s="127"/>
      <c r="LRW63" s="127"/>
      <c r="LSA63" s="128"/>
      <c r="LSD63" s="129"/>
      <c r="LSE63" s="123"/>
      <c r="LSF63" s="124"/>
      <c r="LSG63" s="125"/>
      <c r="LSK63" s="127"/>
      <c r="LSL63" s="127"/>
      <c r="LSP63" s="128"/>
      <c r="LSS63" s="129"/>
      <c r="LST63" s="123"/>
      <c r="LSU63" s="124"/>
      <c r="LSV63" s="125"/>
      <c r="LSZ63" s="127"/>
      <c r="LTA63" s="127"/>
      <c r="LTE63" s="128"/>
      <c r="LTH63" s="129"/>
      <c r="LTI63" s="123"/>
      <c r="LTJ63" s="124"/>
      <c r="LTK63" s="125"/>
      <c r="LTO63" s="127"/>
      <c r="LTP63" s="127"/>
      <c r="LTT63" s="128"/>
      <c r="LTW63" s="129"/>
      <c r="LTX63" s="123"/>
      <c r="LTY63" s="124"/>
      <c r="LTZ63" s="125"/>
      <c r="LUD63" s="127"/>
      <c r="LUE63" s="127"/>
      <c r="LUI63" s="128"/>
      <c r="LUL63" s="129"/>
      <c r="LUM63" s="123"/>
      <c r="LUN63" s="124"/>
      <c r="LUO63" s="125"/>
      <c r="LUS63" s="127"/>
      <c r="LUT63" s="127"/>
      <c r="LUX63" s="128"/>
      <c r="LVA63" s="129"/>
      <c r="LVB63" s="123"/>
      <c r="LVC63" s="124"/>
      <c r="LVD63" s="125"/>
      <c r="LVH63" s="127"/>
      <c r="LVI63" s="127"/>
      <c r="LVM63" s="128"/>
      <c r="LVP63" s="129"/>
      <c r="LVQ63" s="123"/>
      <c r="LVR63" s="124"/>
      <c r="LVS63" s="125"/>
      <c r="LVW63" s="127"/>
      <c r="LVX63" s="127"/>
      <c r="LWB63" s="128"/>
      <c r="LWE63" s="129"/>
      <c r="LWF63" s="123"/>
      <c r="LWG63" s="124"/>
      <c r="LWH63" s="125"/>
      <c r="LWL63" s="127"/>
      <c r="LWM63" s="127"/>
      <c r="LWQ63" s="128"/>
      <c r="LWT63" s="129"/>
      <c r="LWU63" s="123"/>
      <c r="LWV63" s="124"/>
      <c r="LWW63" s="125"/>
      <c r="LXA63" s="127"/>
      <c r="LXB63" s="127"/>
      <c r="LXF63" s="128"/>
      <c r="LXI63" s="129"/>
      <c r="LXJ63" s="123"/>
      <c r="LXK63" s="124"/>
      <c r="LXL63" s="125"/>
      <c r="LXP63" s="127"/>
      <c r="LXQ63" s="127"/>
      <c r="LXU63" s="128"/>
      <c r="LXX63" s="129"/>
      <c r="LXY63" s="123"/>
      <c r="LXZ63" s="124"/>
      <c r="LYA63" s="125"/>
      <c r="LYE63" s="127"/>
      <c r="LYF63" s="127"/>
      <c r="LYJ63" s="128"/>
      <c r="LYM63" s="129"/>
      <c r="LYN63" s="123"/>
      <c r="LYO63" s="124"/>
      <c r="LYP63" s="125"/>
      <c r="LYT63" s="127"/>
      <c r="LYU63" s="127"/>
      <c r="LYY63" s="128"/>
      <c r="LZB63" s="129"/>
      <c r="LZC63" s="123"/>
      <c r="LZD63" s="124"/>
      <c r="LZE63" s="125"/>
      <c r="LZI63" s="127"/>
      <c r="LZJ63" s="127"/>
      <c r="LZN63" s="128"/>
      <c r="LZQ63" s="129"/>
      <c r="LZR63" s="123"/>
      <c r="LZS63" s="124"/>
      <c r="LZT63" s="125"/>
      <c r="LZX63" s="127"/>
      <c r="LZY63" s="127"/>
      <c r="MAC63" s="128"/>
      <c r="MAF63" s="129"/>
      <c r="MAG63" s="123"/>
      <c r="MAH63" s="124"/>
      <c r="MAI63" s="125"/>
      <c r="MAM63" s="127"/>
      <c r="MAN63" s="127"/>
      <c r="MAR63" s="128"/>
      <c r="MAU63" s="129"/>
      <c r="MAV63" s="123"/>
      <c r="MAW63" s="124"/>
      <c r="MAX63" s="125"/>
      <c r="MBB63" s="127"/>
      <c r="MBC63" s="127"/>
      <c r="MBG63" s="128"/>
      <c r="MBJ63" s="129"/>
      <c r="MBK63" s="123"/>
      <c r="MBL63" s="124"/>
      <c r="MBM63" s="125"/>
      <c r="MBQ63" s="127"/>
      <c r="MBR63" s="127"/>
      <c r="MBV63" s="128"/>
      <c r="MBY63" s="129"/>
      <c r="MBZ63" s="123"/>
      <c r="MCA63" s="124"/>
      <c r="MCB63" s="125"/>
      <c r="MCF63" s="127"/>
      <c r="MCG63" s="127"/>
      <c r="MCK63" s="128"/>
      <c r="MCN63" s="129"/>
      <c r="MCO63" s="123"/>
      <c r="MCP63" s="124"/>
      <c r="MCQ63" s="125"/>
      <c r="MCU63" s="127"/>
      <c r="MCV63" s="127"/>
      <c r="MCZ63" s="128"/>
      <c r="MDC63" s="129"/>
      <c r="MDD63" s="123"/>
      <c r="MDE63" s="124"/>
      <c r="MDF63" s="125"/>
      <c r="MDJ63" s="127"/>
      <c r="MDK63" s="127"/>
      <c r="MDO63" s="128"/>
      <c r="MDR63" s="129"/>
      <c r="MDS63" s="123"/>
      <c r="MDT63" s="124"/>
      <c r="MDU63" s="125"/>
      <c r="MDY63" s="127"/>
      <c r="MDZ63" s="127"/>
      <c r="MED63" s="128"/>
      <c r="MEG63" s="129"/>
      <c r="MEH63" s="123"/>
      <c r="MEI63" s="124"/>
      <c r="MEJ63" s="125"/>
      <c r="MEN63" s="127"/>
      <c r="MEO63" s="127"/>
      <c r="MES63" s="128"/>
      <c r="MEV63" s="129"/>
      <c r="MEW63" s="123"/>
      <c r="MEX63" s="124"/>
      <c r="MEY63" s="125"/>
      <c r="MFC63" s="127"/>
      <c r="MFD63" s="127"/>
      <c r="MFH63" s="128"/>
      <c r="MFK63" s="129"/>
      <c r="MFL63" s="123"/>
      <c r="MFM63" s="124"/>
      <c r="MFN63" s="125"/>
      <c r="MFR63" s="127"/>
      <c r="MFS63" s="127"/>
      <c r="MFW63" s="128"/>
      <c r="MFZ63" s="129"/>
      <c r="MGA63" s="123"/>
      <c r="MGB63" s="124"/>
      <c r="MGC63" s="125"/>
      <c r="MGG63" s="127"/>
      <c r="MGH63" s="127"/>
      <c r="MGL63" s="128"/>
      <c r="MGO63" s="129"/>
      <c r="MGP63" s="123"/>
      <c r="MGQ63" s="124"/>
      <c r="MGR63" s="125"/>
      <c r="MGV63" s="127"/>
      <c r="MGW63" s="127"/>
      <c r="MHA63" s="128"/>
      <c r="MHD63" s="129"/>
      <c r="MHE63" s="123"/>
      <c r="MHF63" s="124"/>
      <c r="MHG63" s="125"/>
      <c r="MHK63" s="127"/>
      <c r="MHL63" s="127"/>
      <c r="MHP63" s="128"/>
      <c r="MHS63" s="129"/>
      <c r="MHT63" s="123"/>
      <c r="MHU63" s="124"/>
      <c r="MHV63" s="125"/>
      <c r="MHZ63" s="127"/>
      <c r="MIA63" s="127"/>
      <c r="MIE63" s="128"/>
      <c r="MIH63" s="129"/>
      <c r="MII63" s="123"/>
      <c r="MIJ63" s="124"/>
      <c r="MIK63" s="125"/>
      <c r="MIO63" s="127"/>
      <c r="MIP63" s="127"/>
      <c r="MIT63" s="128"/>
      <c r="MIW63" s="129"/>
      <c r="MIX63" s="123"/>
      <c r="MIY63" s="124"/>
      <c r="MIZ63" s="125"/>
      <c r="MJD63" s="127"/>
      <c r="MJE63" s="127"/>
      <c r="MJI63" s="128"/>
      <c r="MJL63" s="129"/>
      <c r="MJM63" s="123"/>
      <c r="MJN63" s="124"/>
      <c r="MJO63" s="125"/>
      <c r="MJS63" s="127"/>
      <c r="MJT63" s="127"/>
      <c r="MJX63" s="128"/>
      <c r="MKA63" s="129"/>
      <c r="MKB63" s="123"/>
      <c r="MKC63" s="124"/>
      <c r="MKD63" s="125"/>
      <c r="MKH63" s="127"/>
      <c r="MKI63" s="127"/>
      <c r="MKM63" s="128"/>
      <c r="MKP63" s="129"/>
      <c r="MKQ63" s="123"/>
      <c r="MKR63" s="124"/>
      <c r="MKS63" s="125"/>
      <c r="MKW63" s="127"/>
      <c r="MKX63" s="127"/>
      <c r="MLB63" s="128"/>
      <c r="MLE63" s="129"/>
      <c r="MLF63" s="123"/>
      <c r="MLG63" s="124"/>
      <c r="MLH63" s="125"/>
      <c r="MLL63" s="127"/>
      <c r="MLM63" s="127"/>
      <c r="MLQ63" s="128"/>
      <c r="MLT63" s="129"/>
      <c r="MLU63" s="123"/>
      <c r="MLV63" s="124"/>
      <c r="MLW63" s="125"/>
      <c r="MMA63" s="127"/>
      <c r="MMB63" s="127"/>
      <c r="MMF63" s="128"/>
      <c r="MMI63" s="129"/>
      <c r="MMJ63" s="123"/>
      <c r="MMK63" s="124"/>
      <c r="MML63" s="125"/>
      <c r="MMP63" s="127"/>
      <c r="MMQ63" s="127"/>
      <c r="MMU63" s="128"/>
      <c r="MMX63" s="129"/>
      <c r="MMY63" s="123"/>
      <c r="MMZ63" s="124"/>
      <c r="MNA63" s="125"/>
      <c r="MNE63" s="127"/>
      <c r="MNF63" s="127"/>
      <c r="MNJ63" s="128"/>
      <c r="MNM63" s="129"/>
      <c r="MNN63" s="123"/>
      <c r="MNO63" s="124"/>
      <c r="MNP63" s="125"/>
      <c r="MNT63" s="127"/>
      <c r="MNU63" s="127"/>
      <c r="MNY63" s="128"/>
      <c r="MOB63" s="129"/>
      <c r="MOC63" s="123"/>
      <c r="MOD63" s="124"/>
      <c r="MOE63" s="125"/>
      <c r="MOI63" s="127"/>
      <c r="MOJ63" s="127"/>
      <c r="MON63" s="128"/>
      <c r="MOQ63" s="129"/>
      <c r="MOR63" s="123"/>
      <c r="MOS63" s="124"/>
      <c r="MOT63" s="125"/>
      <c r="MOX63" s="127"/>
      <c r="MOY63" s="127"/>
      <c r="MPC63" s="128"/>
      <c r="MPF63" s="129"/>
      <c r="MPG63" s="123"/>
      <c r="MPH63" s="124"/>
      <c r="MPI63" s="125"/>
      <c r="MPM63" s="127"/>
      <c r="MPN63" s="127"/>
      <c r="MPR63" s="128"/>
      <c r="MPU63" s="129"/>
      <c r="MPV63" s="123"/>
      <c r="MPW63" s="124"/>
      <c r="MPX63" s="125"/>
      <c r="MQB63" s="127"/>
      <c r="MQC63" s="127"/>
      <c r="MQG63" s="128"/>
      <c r="MQJ63" s="129"/>
      <c r="MQK63" s="123"/>
      <c r="MQL63" s="124"/>
      <c r="MQM63" s="125"/>
      <c r="MQQ63" s="127"/>
      <c r="MQR63" s="127"/>
      <c r="MQV63" s="128"/>
      <c r="MQY63" s="129"/>
      <c r="MQZ63" s="123"/>
      <c r="MRA63" s="124"/>
      <c r="MRB63" s="125"/>
      <c r="MRF63" s="127"/>
      <c r="MRG63" s="127"/>
      <c r="MRK63" s="128"/>
      <c r="MRN63" s="129"/>
      <c r="MRO63" s="123"/>
      <c r="MRP63" s="124"/>
      <c r="MRQ63" s="125"/>
      <c r="MRU63" s="127"/>
      <c r="MRV63" s="127"/>
      <c r="MRZ63" s="128"/>
      <c r="MSC63" s="129"/>
      <c r="MSD63" s="123"/>
      <c r="MSE63" s="124"/>
      <c r="MSF63" s="125"/>
      <c r="MSJ63" s="127"/>
      <c r="MSK63" s="127"/>
      <c r="MSO63" s="128"/>
      <c r="MSR63" s="129"/>
      <c r="MSS63" s="123"/>
      <c r="MST63" s="124"/>
      <c r="MSU63" s="125"/>
      <c r="MSY63" s="127"/>
      <c r="MSZ63" s="127"/>
      <c r="MTD63" s="128"/>
      <c r="MTG63" s="129"/>
      <c r="MTH63" s="123"/>
      <c r="MTI63" s="124"/>
      <c r="MTJ63" s="125"/>
      <c r="MTN63" s="127"/>
      <c r="MTO63" s="127"/>
      <c r="MTS63" s="128"/>
      <c r="MTV63" s="129"/>
      <c r="MTW63" s="123"/>
      <c r="MTX63" s="124"/>
      <c r="MTY63" s="125"/>
      <c r="MUC63" s="127"/>
      <c r="MUD63" s="127"/>
      <c r="MUH63" s="128"/>
      <c r="MUK63" s="129"/>
      <c r="MUL63" s="123"/>
      <c r="MUM63" s="124"/>
      <c r="MUN63" s="125"/>
      <c r="MUR63" s="127"/>
      <c r="MUS63" s="127"/>
      <c r="MUW63" s="128"/>
      <c r="MUZ63" s="129"/>
      <c r="MVA63" s="123"/>
      <c r="MVB63" s="124"/>
      <c r="MVC63" s="125"/>
      <c r="MVG63" s="127"/>
      <c r="MVH63" s="127"/>
      <c r="MVL63" s="128"/>
      <c r="MVO63" s="129"/>
      <c r="MVP63" s="123"/>
      <c r="MVQ63" s="124"/>
      <c r="MVR63" s="125"/>
      <c r="MVV63" s="127"/>
      <c r="MVW63" s="127"/>
      <c r="MWA63" s="128"/>
      <c r="MWD63" s="129"/>
      <c r="MWE63" s="123"/>
      <c r="MWF63" s="124"/>
      <c r="MWG63" s="125"/>
      <c r="MWK63" s="127"/>
      <c r="MWL63" s="127"/>
      <c r="MWP63" s="128"/>
      <c r="MWS63" s="129"/>
      <c r="MWT63" s="123"/>
      <c r="MWU63" s="124"/>
      <c r="MWV63" s="125"/>
      <c r="MWZ63" s="127"/>
      <c r="MXA63" s="127"/>
      <c r="MXE63" s="128"/>
      <c r="MXH63" s="129"/>
      <c r="MXI63" s="123"/>
      <c r="MXJ63" s="124"/>
      <c r="MXK63" s="125"/>
      <c r="MXO63" s="127"/>
      <c r="MXP63" s="127"/>
      <c r="MXT63" s="128"/>
      <c r="MXW63" s="129"/>
      <c r="MXX63" s="123"/>
      <c r="MXY63" s="124"/>
      <c r="MXZ63" s="125"/>
      <c r="MYD63" s="127"/>
      <c r="MYE63" s="127"/>
      <c r="MYI63" s="128"/>
      <c r="MYL63" s="129"/>
      <c r="MYM63" s="123"/>
      <c r="MYN63" s="124"/>
      <c r="MYO63" s="125"/>
      <c r="MYS63" s="127"/>
      <c r="MYT63" s="127"/>
      <c r="MYX63" s="128"/>
      <c r="MZA63" s="129"/>
      <c r="MZB63" s="123"/>
      <c r="MZC63" s="124"/>
      <c r="MZD63" s="125"/>
      <c r="MZH63" s="127"/>
      <c r="MZI63" s="127"/>
      <c r="MZM63" s="128"/>
      <c r="MZP63" s="129"/>
      <c r="MZQ63" s="123"/>
      <c r="MZR63" s="124"/>
      <c r="MZS63" s="125"/>
      <c r="MZW63" s="127"/>
      <c r="MZX63" s="127"/>
      <c r="NAB63" s="128"/>
      <c r="NAE63" s="129"/>
      <c r="NAF63" s="123"/>
      <c r="NAG63" s="124"/>
      <c r="NAH63" s="125"/>
      <c r="NAL63" s="127"/>
      <c r="NAM63" s="127"/>
      <c r="NAQ63" s="128"/>
      <c r="NAT63" s="129"/>
      <c r="NAU63" s="123"/>
      <c r="NAV63" s="124"/>
      <c r="NAW63" s="125"/>
      <c r="NBA63" s="127"/>
      <c r="NBB63" s="127"/>
      <c r="NBF63" s="128"/>
      <c r="NBI63" s="129"/>
      <c r="NBJ63" s="123"/>
      <c r="NBK63" s="124"/>
      <c r="NBL63" s="125"/>
      <c r="NBP63" s="127"/>
      <c r="NBQ63" s="127"/>
      <c r="NBU63" s="128"/>
      <c r="NBX63" s="129"/>
      <c r="NBY63" s="123"/>
      <c r="NBZ63" s="124"/>
      <c r="NCA63" s="125"/>
      <c r="NCE63" s="127"/>
      <c r="NCF63" s="127"/>
      <c r="NCJ63" s="128"/>
      <c r="NCM63" s="129"/>
      <c r="NCN63" s="123"/>
      <c r="NCO63" s="124"/>
      <c r="NCP63" s="125"/>
      <c r="NCT63" s="127"/>
      <c r="NCU63" s="127"/>
      <c r="NCY63" s="128"/>
      <c r="NDB63" s="129"/>
      <c r="NDC63" s="123"/>
      <c r="NDD63" s="124"/>
      <c r="NDE63" s="125"/>
      <c r="NDI63" s="127"/>
      <c r="NDJ63" s="127"/>
      <c r="NDN63" s="128"/>
      <c r="NDQ63" s="129"/>
      <c r="NDR63" s="123"/>
      <c r="NDS63" s="124"/>
      <c r="NDT63" s="125"/>
      <c r="NDX63" s="127"/>
      <c r="NDY63" s="127"/>
      <c r="NEC63" s="128"/>
      <c r="NEF63" s="129"/>
      <c r="NEG63" s="123"/>
      <c r="NEH63" s="124"/>
      <c r="NEI63" s="125"/>
      <c r="NEM63" s="127"/>
      <c r="NEN63" s="127"/>
      <c r="NER63" s="128"/>
      <c r="NEU63" s="129"/>
      <c r="NEV63" s="123"/>
      <c r="NEW63" s="124"/>
      <c r="NEX63" s="125"/>
      <c r="NFB63" s="127"/>
      <c r="NFC63" s="127"/>
      <c r="NFG63" s="128"/>
      <c r="NFJ63" s="129"/>
      <c r="NFK63" s="123"/>
      <c r="NFL63" s="124"/>
      <c r="NFM63" s="125"/>
      <c r="NFQ63" s="127"/>
      <c r="NFR63" s="127"/>
      <c r="NFV63" s="128"/>
      <c r="NFY63" s="129"/>
      <c r="NFZ63" s="123"/>
      <c r="NGA63" s="124"/>
      <c r="NGB63" s="125"/>
      <c r="NGF63" s="127"/>
      <c r="NGG63" s="127"/>
      <c r="NGK63" s="128"/>
      <c r="NGN63" s="129"/>
      <c r="NGO63" s="123"/>
      <c r="NGP63" s="124"/>
      <c r="NGQ63" s="125"/>
      <c r="NGU63" s="127"/>
      <c r="NGV63" s="127"/>
      <c r="NGZ63" s="128"/>
      <c r="NHC63" s="129"/>
      <c r="NHD63" s="123"/>
      <c r="NHE63" s="124"/>
      <c r="NHF63" s="125"/>
      <c r="NHJ63" s="127"/>
      <c r="NHK63" s="127"/>
      <c r="NHO63" s="128"/>
      <c r="NHR63" s="129"/>
      <c r="NHS63" s="123"/>
      <c r="NHT63" s="124"/>
      <c r="NHU63" s="125"/>
      <c r="NHY63" s="127"/>
      <c r="NHZ63" s="127"/>
      <c r="NID63" s="128"/>
      <c r="NIG63" s="129"/>
      <c r="NIH63" s="123"/>
      <c r="NII63" s="124"/>
      <c r="NIJ63" s="125"/>
      <c r="NIN63" s="127"/>
      <c r="NIO63" s="127"/>
      <c r="NIS63" s="128"/>
      <c r="NIV63" s="129"/>
      <c r="NIW63" s="123"/>
      <c r="NIX63" s="124"/>
      <c r="NIY63" s="125"/>
      <c r="NJC63" s="127"/>
      <c r="NJD63" s="127"/>
      <c r="NJH63" s="128"/>
      <c r="NJK63" s="129"/>
      <c r="NJL63" s="123"/>
      <c r="NJM63" s="124"/>
      <c r="NJN63" s="125"/>
      <c r="NJR63" s="127"/>
      <c r="NJS63" s="127"/>
      <c r="NJW63" s="128"/>
      <c r="NJZ63" s="129"/>
      <c r="NKA63" s="123"/>
      <c r="NKB63" s="124"/>
      <c r="NKC63" s="125"/>
      <c r="NKG63" s="127"/>
      <c r="NKH63" s="127"/>
      <c r="NKL63" s="128"/>
      <c r="NKO63" s="129"/>
      <c r="NKP63" s="123"/>
      <c r="NKQ63" s="124"/>
      <c r="NKR63" s="125"/>
      <c r="NKV63" s="127"/>
      <c r="NKW63" s="127"/>
      <c r="NLA63" s="128"/>
      <c r="NLD63" s="129"/>
      <c r="NLE63" s="123"/>
      <c r="NLF63" s="124"/>
      <c r="NLG63" s="125"/>
      <c r="NLK63" s="127"/>
      <c r="NLL63" s="127"/>
      <c r="NLP63" s="128"/>
      <c r="NLS63" s="129"/>
      <c r="NLT63" s="123"/>
      <c r="NLU63" s="124"/>
      <c r="NLV63" s="125"/>
      <c r="NLZ63" s="127"/>
      <c r="NMA63" s="127"/>
      <c r="NME63" s="128"/>
      <c r="NMH63" s="129"/>
      <c r="NMI63" s="123"/>
      <c r="NMJ63" s="124"/>
      <c r="NMK63" s="125"/>
      <c r="NMO63" s="127"/>
      <c r="NMP63" s="127"/>
      <c r="NMT63" s="128"/>
      <c r="NMW63" s="129"/>
      <c r="NMX63" s="123"/>
      <c r="NMY63" s="124"/>
      <c r="NMZ63" s="125"/>
      <c r="NND63" s="127"/>
      <c r="NNE63" s="127"/>
      <c r="NNI63" s="128"/>
      <c r="NNL63" s="129"/>
      <c r="NNM63" s="123"/>
      <c r="NNN63" s="124"/>
      <c r="NNO63" s="125"/>
      <c r="NNS63" s="127"/>
      <c r="NNT63" s="127"/>
      <c r="NNX63" s="128"/>
      <c r="NOA63" s="129"/>
      <c r="NOB63" s="123"/>
      <c r="NOC63" s="124"/>
      <c r="NOD63" s="125"/>
      <c r="NOH63" s="127"/>
      <c r="NOI63" s="127"/>
      <c r="NOM63" s="128"/>
      <c r="NOP63" s="129"/>
      <c r="NOQ63" s="123"/>
      <c r="NOR63" s="124"/>
      <c r="NOS63" s="125"/>
      <c r="NOW63" s="127"/>
      <c r="NOX63" s="127"/>
      <c r="NPB63" s="128"/>
      <c r="NPE63" s="129"/>
      <c r="NPF63" s="123"/>
      <c r="NPG63" s="124"/>
      <c r="NPH63" s="125"/>
      <c r="NPL63" s="127"/>
      <c r="NPM63" s="127"/>
      <c r="NPQ63" s="128"/>
      <c r="NPT63" s="129"/>
      <c r="NPU63" s="123"/>
      <c r="NPV63" s="124"/>
      <c r="NPW63" s="125"/>
      <c r="NQA63" s="127"/>
      <c r="NQB63" s="127"/>
      <c r="NQF63" s="128"/>
      <c r="NQI63" s="129"/>
      <c r="NQJ63" s="123"/>
      <c r="NQK63" s="124"/>
      <c r="NQL63" s="125"/>
      <c r="NQP63" s="127"/>
      <c r="NQQ63" s="127"/>
      <c r="NQU63" s="128"/>
      <c r="NQX63" s="129"/>
      <c r="NQY63" s="123"/>
      <c r="NQZ63" s="124"/>
      <c r="NRA63" s="125"/>
      <c r="NRE63" s="127"/>
      <c r="NRF63" s="127"/>
      <c r="NRJ63" s="128"/>
      <c r="NRM63" s="129"/>
      <c r="NRN63" s="123"/>
      <c r="NRO63" s="124"/>
      <c r="NRP63" s="125"/>
      <c r="NRT63" s="127"/>
      <c r="NRU63" s="127"/>
      <c r="NRY63" s="128"/>
      <c r="NSB63" s="129"/>
      <c r="NSC63" s="123"/>
      <c r="NSD63" s="124"/>
      <c r="NSE63" s="125"/>
      <c r="NSI63" s="127"/>
      <c r="NSJ63" s="127"/>
      <c r="NSN63" s="128"/>
      <c r="NSQ63" s="129"/>
      <c r="NSR63" s="123"/>
      <c r="NSS63" s="124"/>
      <c r="NST63" s="125"/>
      <c r="NSX63" s="127"/>
      <c r="NSY63" s="127"/>
      <c r="NTC63" s="128"/>
      <c r="NTF63" s="129"/>
      <c r="NTG63" s="123"/>
      <c r="NTH63" s="124"/>
      <c r="NTI63" s="125"/>
      <c r="NTM63" s="127"/>
      <c r="NTN63" s="127"/>
      <c r="NTR63" s="128"/>
      <c r="NTU63" s="129"/>
      <c r="NTV63" s="123"/>
      <c r="NTW63" s="124"/>
      <c r="NTX63" s="125"/>
      <c r="NUB63" s="127"/>
      <c r="NUC63" s="127"/>
      <c r="NUG63" s="128"/>
      <c r="NUJ63" s="129"/>
      <c r="NUK63" s="123"/>
      <c r="NUL63" s="124"/>
      <c r="NUM63" s="125"/>
      <c r="NUQ63" s="127"/>
      <c r="NUR63" s="127"/>
      <c r="NUV63" s="128"/>
      <c r="NUY63" s="129"/>
      <c r="NUZ63" s="123"/>
      <c r="NVA63" s="124"/>
      <c r="NVB63" s="125"/>
      <c r="NVF63" s="127"/>
      <c r="NVG63" s="127"/>
      <c r="NVK63" s="128"/>
      <c r="NVN63" s="129"/>
      <c r="NVO63" s="123"/>
      <c r="NVP63" s="124"/>
      <c r="NVQ63" s="125"/>
      <c r="NVU63" s="127"/>
      <c r="NVV63" s="127"/>
      <c r="NVZ63" s="128"/>
      <c r="NWC63" s="129"/>
      <c r="NWD63" s="123"/>
      <c r="NWE63" s="124"/>
      <c r="NWF63" s="125"/>
      <c r="NWJ63" s="127"/>
      <c r="NWK63" s="127"/>
      <c r="NWO63" s="128"/>
      <c r="NWR63" s="129"/>
      <c r="NWS63" s="123"/>
      <c r="NWT63" s="124"/>
      <c r="NWU63" s="125"/>
      <c r="NWY63" s="127"/>
      <c r="NWZ63" s="127"/>
      <c r="NXD63" s="128"/>
      <c r="NXG63" s="129"/>
      <c r="NXH63" s="123"/>
      <c r="NXI63" s="124"/>
      <c r="NXJ63" s="125"/>
      <c r="NXN63" s="127"/>
      <c r="NXO63" s="127"/>
      <c r="NXS63" s="128"/>
      <c r="NXV63" s="129"/>
      <c r="NXW63" s="123"/>
      <c r="NXX63" s="124"/>
      <c r="NXY63" s="125"/>
      <c r="NYC63" s="127"/>
      <c r="NYD63" s="127"/>
      <c r="NYH63" s="128"/>
      <c r="NYK63" s="129"/>
      <c r="NYL63" s="123"/>
      <c r="NYM63" s="124"/>
      <c r="NYN63" s="125"/>
      <c r="NYR63" s="127"/>
      <c r="NYS63" s="127"/>
      <c r="NYW63" s="128"/>
      <c r="NYZ63" s="129"/>
      <c r="NZA63" s="123"/>
      <c r="NZB63" s="124"/>
      <c r="NZC63" s="125"/>
      <c r="NZG63" s="127"/>
      <c r="NZH63" s="127"/>
      <c r="NZL63" s="128"/>
      <c r="NZO63" s="129"/>
      <c r="NZP63" s="123"/>
      <c r="NZQ63" s="124"/>
      <c r="NZR63" s="125"/>
      <c r="NZV63" s="127"/>
      <c r="NZW63" s="127"/>
      <c r="OAA63" s="128"/>
      <c r="OAD63" s="129"/>
      <c r="OAE63" s="123"/>
      <c r="OAF63" s="124"/>
      <c r="OAG63" s="125"/>
      <c r="OAK63" s="127"/>
      <c r="OAL63" s="127"/>
      <c r="OAP63" s="128"/>
      <c r="OAS63" s="129"/>
      <c r="OAT63" s="123"/>
      <c r="OAU63" s="124"/>
      <c r="OAV63" s="125"/>
      <c r="OAZ63" s="127"/>
      <c r="OBA63" s="127"/>
      <c r="OBE63" s="128"/>
      <c r="OBH63" s="129"/>
      <c r="OBI63" s="123"/>
      <c r="OBJ63" s="124"/>
      <c r="OBK63" s="125"/>
      <c r="OBO63" s="127"/>
      <c r="OBP63" s="127"/>
      <c r="OBT63" s="128"/>
      <c r="OBW63" s="129"/>
      <c r="OBX63" s="123"/>
      <c r="OBY63" s="124"/>
      <c r="OBZ63" s="125"/>
      <c r="OCD63" s="127"/>
      <c r="OCE63" s="127"/>
      <c r="OCI63" s="128"/>
      <c r="OCL63" s="129"/>
      <c r="OCM63" s="123"/>
      <c r="OCN63" s="124"/>
      <c r="OCO63" s="125"/>
      <c r="OCS63" s="127"/>
      <c r="OCT63" s="127"/>
      <c r="OCX63" s="128"/>
      <c r="ODA63" s="129"/>
      <c r="ODB63" s="123"/>
      <c r="ODC63" s="124"/>
      <c r="ODD63" s="125"/>
      <c r="ODH63" s="127"/>
      <c r="ODI63" s="127"/>
      <c r="ODM63" s="128"/>
      <c r="ODP63" s="129"/>
      <c r="ODQ63" s="123"/>
      <c r="ODR63" s="124"/>
      <c r="ODS63" s="125"/>
      <c r="ODW63" s="127"/>
      <c r="ODX63" s="127"/>
      <c r="OEB63" s="128"/>
      <c r="OEE63" s="129"/>
      <c r="OEF63" s="123"/>
      <c r="OEG63" s="124"/>
      <c r="OEH63" s="125"/>
      <c r="OEL63" s="127"/>
      <c r="OEM63" s="127"/>
      <c r="OEQ63" s="128"/>
      <c r="OET63" s="129"/>
      <c r="OEU63" s="123"/>
      <c r="OEV63" s="124"/>
      <c r="OEW63" s="125"/>
      <c r="OFA63" s="127"/>
      <c r="OFB63" s="127"/>
      <c r="OFF63" s="128"/>
      <c r="OFI63" s="129"/>
      <c r="OFJ63" s="123"/>
      <c r="OFK63" s="124"/>
      <c r="OFL63" s="125"/>
      <c r="OFP63" s="127"/>
      <c r="OFQ63" s="127"/>
      <c r="OFU63" s="128"/>
      <c r="OFX63" s="129"/>
      <c r="OFY63" s="123"/>
      <c r="OFZ63" s="124"/>
      <c r="OGA63" s="125"/>
      <c r="OGE63" s="127"/>
      <c r="OGF63" s="127"/>
      <c r="OGJ63" s="128"/>
      <c r="OGM63" s="129"/>
      <c r="OGN63" s="123"/>
      <c r="OGO63" s="124"/>
      <c r="OGP63" s="125"/>
      <c r="OGT63" s="127"/>
      <c r="OGU63" s="127"/>
      <c r="OGY63" s="128"/>
      <c r="OHB63" s="129"/>
      <c r="OHC63" s="123"/>
      <c r="OHD63" s="124"/>
      <c r="OHE63" s="125"/>
      <c r="OHI63" s="127"/>
      <c r="OHJ63" s="127"/>
      <c r="OHN63" s="128"/>
      <c r="OHQ63" s="129"/>
      <c r="OHR63" s="123"/>
      <c r="OHS63" s="124"/>
      <c r="OHT63" s="125"/>
      <c r="OHX63" s="127"/>
      <c r="OHY63" s="127"/>
      <c r="OIC63" s="128"/>
      <c r="OIF63" s="129"/>
      <c r="OIG63" s="123"/>
      <c r="OIH63" s="124"/>
      <c r="OII63" s="125"/>
      <c r="OIM63" s="127"/>
      <c r="OIN63" s="127"/>
      <c r="OIR63" s="128"/>
      <c r="OIU63" s="129"/>
      <c r="OIV63" s="123"/>
      <c r="OIW63" s="124"/>
      <c r="OIX63" s="125"/>
      <c r="OJB63" s="127"/>
      <c r="OJC63" s="127"/>
      <c r="OJG63" s="128"/>
      <c r="OJJ63" s="129"/>
      <c r="OJK63" s="123"/>
      <c r="OJL63" s="124"/>
      <c r="OJM63" s="125"/>
      <c r="OJQ63" s="127"/>
      <c r="OJR63" s="127"/>
      <c r="OJV63" s="128"/>
      <c r="OJY63" s="129"/>
      <c r="OJZ63" s="123"/>
      <c r="OKA63" s="124"/>
      <c r="OKB63" s="125"/>
      <c r="OKF63" s="127"/>
      <c r="OKG63" s="127"/>
      <c r="OKK63" s="128"/>
      <c r="OKN63" s="129"/>
      <c r="OKO63" s="123"/>
      <c r="OKP63" s="124"/>
      <c r="OKQ63" s="125"/>
      <c r="OKU63" s="127"/>
      <c r="OKV63" s="127"/>
      <c r="OKZ63" s="128"/>
      <c r="OLC63" s="129"/>
      <c r="OLD63" s="123"/>
      <c r="OLE63" s="124"/>
      <c r="OLF63" s="125"/>
      <c r="OLJ63" s="127"/>
      <c r="OLK63" s="127"/>
      <c r="OLO63" s="128"/>
      <c r="OLR63" s="129"/>
      <c r="OLS63" s="123"/>
      <c r="OLT63" s="124"/>
      <c r="OLU63" s="125"/>
      <c r="OLY63" s="127"/>
      <c r="OLZ63" s="127"/>
      <c r="OMD63" s="128"/>
      <c r="OMG63" s="129"/>
      <c r="OMH63" s="123"/>
      <c r="OMI63" s="124"/>
      <c r="OMJ63" s="125"/>
      <c r="OMN63" s="127"/>
      <c r="OMO63" s="127"/>
      <c r="OMS63" s="128"/>
      <c r="OMV63" s="129"/>
      <c r="OMW63" s="123"/>
      <c r="OMX63" s="124"/>
      <c r="OMY63" s="125"/>
      <c r="ONC63" s="127"/>
      <c r="OND63" s="127"/>
      <c r="ONH63" s="128"/>
      <c r="ONK63" s="129"/>
      <c r="ONL63" s="123"/>
      <c r="ONM63" s="124"/>
      <c r="ONN63" s="125"/>
      <c r="ONR63" s="127"/>
      <c r="ONS63" s="127"/>
      <c r="ONW63" s="128"/>
      <c r="ONZ63" s="129"/>
      <c r="OOA63" s="123"/>
      <c r="OOB63" s="124"/>
      <c r="OOC63" s="125"/>
      <c r="OOG63" s="127"/>
      <c r="OOH63" s="127"/>
      <c r="OOL63" s="128"/>
      <c r="OOO63" s="129"/>
      <c r="OOP63" s="123"/>
      <c r="OOQ63" s="124"/>
      <c r="OOR63" s="125"/>
      <c r="OOV63" s="127"/>
      <c r="OOW63" s="127"/>
      <c r="OPA63" s="128"/>
      <c r="OPD63" s="129"/>
      <c r="OPE63" s="123"/>
      <c r="OPF63" s="124"/>
      <c r="OPG63" s="125"/>
      <c r="OPK63" s="127"/>
      <c r="OPL63" s="127"/>
      <c r="OPP63" s="128"/>
      <c r="OPS63" s="129"/>
      <c r="OPT63" s="123"/>
      <c r="OPU63" s="124"/>
      <c r="OPV63" s="125"/>
      <c r="OPZ63" s="127"/>
      <c r="OQA63" s="127"/>
      <c r="OQE63" s="128"/>
      <c r="OQH63" s="129"/>
      <c r="OQI63" s="123"/>
      <c r="OQJ63" s="124"/>
      <c r="OQK63" s="125"/>
      <c r="OQO63" s="127"/>
      <c r="OQP63" s="127"/>
      <c r="OQT63" s="128"/>
      <c r="OQW63" s="129"/>
      <c r="OQX63" s="123"/>
      <c r="OQY63" s="124"/>
      <c r="OQZ63" s="125"/>
      <c r="ORD63" s="127"/>
      <c r="ORE63" s="127"/>
      <c r="ORI63" s="128"/>
      <c r="ORL63" s="129"/>
      <c r="ORM63" s="123"/>
      <c r="ORN63" s="124"/>
      <c r="ORO63" s="125"/>
      <c r="ORS63" s="127"/>
      <c r="ORT63" s="127"/>
      <c r="ORX63" s="128"/>
      <c r="OSA63" s="129"/>
      <c r="OSB63" s="123"/>
      <c r="OSC63" s="124"/>
      <c r="OSD63" s="125"/>
      <c r="OSH63" s="127"/>
      <c r="OSI63" s="127"/>
      <c r="OSM63" s="128"/>
      <c r="OSP63" s="129"/>
      <c r="OSQ63" s="123"/>
      <c r="OSR63" s="124"/>
      <c r="OSS63" s="125"/>
      <c r="OSW63" s="127"/>
      <c r="OSX63" s="127"/>
      <c r="OTB63" s="128"/>
      <c r="OTE63" s="129"/>
      <c r="OTF63" s="123"/>
      <c r="OTG63" s="124"/>
      <c r="OTH63" s="125"/>
      <c r="OTL63" s="127"/>
      <c r="OTM63" s="127"/>
      <c r="OTQ63" s="128"/>
      <c r="OTT63" s="129"/>
      <c r="OTU63" s="123"/>
      <c r="OTV63" s="124"/>
      <c r="OTW63" s="125"/>
      <c r="OUA63" s="127"/>
      <c r="OUB63" s="127"/>
      <c r="OUF63" s="128"/>
      <c r="OUI63" s="129"/>
      <c r="OUJ63" s="123"/>
      <c r="OUK63" s="124"/>
      <c r="OUL63" s="125"/>
      <c r="OUP63" s="127"/>
      <c r="OUQ63" s="127"/>
      <c r="OUU63" s="128"/>
      <c r="OUX63" s="129"/>
      <c r="OUY63" s="123"/>
      <c r="OUZ63" s="124"/>
      <c r="OVA63" s="125"/>
      <c r="OVE63" s="127"/>
      <c r="OVF63" s="127"/>
      <c r="OVJ63" s="128"/>
      <c r="OVM63" s="129"/>
      <c r="OVN63" s="123"/>
      <c r="OVO63" s="124"/>
      <c r="OVP63" s="125"/>
      <c r="OVT63" s="127"/>
      <c r="OVU63" s="127"/>
      <c r="OVY63" s="128"/>
      <c r="OWB63" s="129"/>
      <c r="OWC63" s="123"/>
      <c r="OWD63" s="124"/>
      <c r="OWE63" s="125"/>
      <c r="OWI63" s="127"/>
      <c r="OWJ63" s="127"/>
      <c r="OWN63" s="128"/>
      <c r="OWQ63" s="129"/>
      <c r="OWR63" s="123"/>
      <c r="OWS63" s="124"/>
      <c r="OWT63" s="125"/>
      <c r="OWX63" s="127"/>
      <c r="OWY63" s="127"/>
      <c r="OXC63" s="128"/>
      <c r="OXF63" s="129"/>
      <c r="OXG63" s="123"/>
      <c r="OXH63" s="124"/>
      <c r="OXI63" s="125"/>
      <c r="OXM63" s="127"/>
      <c r="OXN63" s="127"/>
      <c r="OXR63" s="128"/>
      <c r="OXU63" s="129"/>
      <c r="OXV63" s="123"/>
      <c r="OXW63" s="124"/>
      <c r="OXX63" s="125"/>
      <c r="OYB63" s="127"/>
      <c r="OYC63" s="127"/>
      <c r="OYG63" s="128"/>
      <c r="OYJ63" s="129"/>
      <c r="OYK63" s="123"/>
      <c r="OYL63" s="124"/>
      <c r="OYM63" s="125"/>
      <c r="OYQ63" s="127"/>
      <c r="OYR63" s="127"/>
      <c r="OYV63" s="128"/>
      <c r="OYY63" s="129"/>
      <c r="OYZ63" s="123"/>
      <c r="OZA63" s="124"/>
      <c r="OZB63" s="125"/>
      <c r="OZF63" s="127"/>
      <c r="OZG63" s="127"/>
      <c r="OZK63" s="128"/>
      <c r="OZN63" s="129"/>
      <c r="OZO63" s="123"/>
      <c r="OZP63" s="124"/>
      <c r="OZQ63" s="125"/>
      <c r="OZU63" s="127"/>
      <c r="OZV63" s="127"/>
      <c r="OZZ63" s="128"/>
      <c r="PAC63" s="129"/>
      <c r="PAD63" s="123"/>
      <c r="PAE63" s="124"/>
      <c r="PAF63" s="125"/>
      <c r="PAJ63" s="127"/>
      <c r="PAK63" s="127"/>
      <c r="PAO63" s="128"/>
      <c r="PAR63" s="129"/>
      <c r="PAS63" s="123"/>
      <c r="PAT63" s="124"/>
      <c r="PAU63" s="125"/>
      <c r="PAY63" s="127"/>
      <c r="PAZ63" s="127"/>
      <c r="PBD63" s="128"/>
      <c r="PBG63" s="129"/>
      <c r="PBH63" s="123"/>
      <c r="PBI63" s="124"/>
      <c r="PBJ63" s="125"/>
      <c r="PBN63" s="127"/>
      <c r="PBO63" s="127"/>
      <c r="PBS63" s="128"/>
      <c r="PBV63" s="129"/>
      <c r="PBW63" s="123"/>
      <c r="PBX63" s="124"/>
      <c r="PBY63" s="125"/>
      <c r="PCC63" s="127"/>
      <c r="PCD63" s="127"/>
      <c r="PCH63" s="128"/>
      <c r="PCK63" s="129"/>
      <c r="PCL63" s="123"/>
      <c r="PCM63" s="124"/>
      <c r="PCN63" s="125"/>
      <c r="PCR63" s="127"/>
      <c r="PCS63" s="127"/>
      <c r="PCW63" s="128"/>
      <c r="PCZ63" s="129"/>
      <c r="PDA63" s="123"/>
      <c r="PDB63" s="124"/>
      <c r="PDC63" s="125"/>
      <c r="PDG63" s="127"/>
      <c r="PDH63" s="127"/>
      <c r="PDL63" s="128"/>
      <c r="PDO63" s="129"/>
      <c r="PDP63" s="123"/>
      <c r="PDQ63" s="124"/>
      <c r="PDR63" s="125"/>
      <c r="PDV63" s="127"/>
      <c r="PDW63" s="127"/>
      <c r="PEA63" s="128"/>
      <c r="PED63" s="129"/>
      <c r="PEE63" s="123"/>
      <c r="PEF63" s="124"/>
      <c r="PEG63" s="125"/>
      <c r="PEK63" s="127"/>
      <c r="PEL63" s="127"/>
      <c r="PEP63" s="128"/>
      <c r="PES63" s="129"/>
      <c r="PET63" s="123"/>
      <c r="PEU63" s="124"/>
      <c r="PEV63" s="125"/>
      <c r="PEZ63" s="127"/>
      <c r="PFA63" s="127"/>
      <c r="PFE63" s="128"/>
      <c r="PFH63" s="129"/>
      <c r="PFI63" s="123"/>
      <c r="PFJ63" s="124"/>
      <c r="PFK63" s="125"/>
      <c r="PFO63" s="127"/>
      <c r="PFP63" s="127"/>
      <c r="PFT63" s="128"/>
      <c r="PFW63" s="129"/>
      <c r="PFX63" s="123"/>
      <c r="PFY63" s="124"/>
      <c r="PFZ63" s="125"/>
      <c r="PGD63" s="127"/>
      <c r="PGE63" s="127"/>
      <c r="PGI63" s="128"/>
      <c r="PGL63" s="129"/>
      <c r="PGM63" s="123"/>
      <c r="PGN63" s="124"/>
      <c r="PGO63" s="125"/>
      <c r="PGS63" s="127"/>
      <c r="PGT63" s="127"/>
      <c r="PGX63" s="128"/>
      <c r="PHA63" s="129"/>
      <c r="PHB63" s="123"/>
      <c r="PHC63" s="124"/>
      <c r="PHD63" s="125"/>
      <c r="PHH63" s="127"/>
      <c r="PHI63" s="127"/>
      <c r="PHM63" s="128"/>
      <c r="PHP63" s="129"/>
      <c r="PHQ63" s="123"/>
      <c r="PHR63" s="124"/>
      <c r="PHS63" s="125"/>
      <c r="PHW63" s="127"/>
      <c r="PHX63" s="127"/>
      <c r="PIB63" s="128"/>
      <c r="PIE63" s="129"/>
      <c r="PIF63" s="123"/>
      <c r="PIG63" s="124"/>
      <c r="PIH63" s="125"/>
      <c r="PIL63" s="127"/>
      <c r="PIM63" s="127"/>
      <c r="PIQ63" s="128"/>
      <c r="PIT63" s="129"/>
      <c r="PIU63" s="123"/>
      <c r="PIV63" s="124"/>
      <c r="PIW63" s="125"/>
      <c r="PJA63" s="127"/>
      <c r="PJB63" s="127"/>
      <c r="PJF63" s="128"/>
      <c r="PJI63" s="129"/>
      <c r="PJJ63" s="123"/>
      <c r="PJK63" s="124"/>
      <c r="PJL63" s="125"/>
      <c r="PJP63" s="127"/>
      <c r="PJQ63" s="127"/>
      <c r="PJU63" s="128"/>
      <c r="PJX63" s="129"/>
      <c r="PJY63" s="123"/>
      <c r="PJZ63" s="124"/>
      <c r="PKA63" s="125"/>
      <c r="PKE63" s="127"/>
      <c r="PKF63" s="127"/>
      <c r="PKJ63" s="128"/>
      <c r="PKM63" s="129"/>
      <c r="PKN63" s="123"/>
      <c r="PKO63" s="124"/>
      <c r="PKP63" s="125"/>
      <c r="PKT63" s="127"/>
      <c r="PKU63" s="127"/>
      <c r="PKY63" s="128"/>
      <c r="PLB63" s="129"/>
      <c r="PLC63" s="123"/>
      <c r="PLD63" s="124"/>
      <c r="PLE63" s="125"/>
      <c r="PLI63" s="127"/>
      <c r="PLJ63" s="127"/>
      <c r="PLN63" s="128"/>
      <c r="PLQ63" s="129"/>
      <c r="PLR63" s="123"/>
      <c r="PLS63" s="124"/>
      <c r="PLT63" s="125"/>
      <c r="PLX63" s="127"/>
      <c r="PLY63" s="127"/>
      <c r="PMC63" s="128"/>
      <c r="PMF63" s="129"/>
      <c r="PMG63" s="123"/>
      <c r="PMH63" s="124"/>
      <c r="PMI63" s="125"/>
      <c r="PMM63" s="127"/>
      <c r="PMN63" s="127"/>
      <c r="PMR63" s="128"/>
      <c r="PMU63" s="129"/>
      <c r="PMV63" s="123"/>
      <c r="PMW63" s="124"/>
      <c r="PMX63" s="125"/>
      <c r="PNB63" s="127"/>
      <c r="PNC63" s="127"/>
      <c r="PNG63" s="128"/>
      <c r="PNJ63" s="129"/>
      <c r="PNK63" s="123"/>
      <c r="PNL63" s="124"/>
      <c r="PNM63" s="125"/>
      <c r="PNQ63" s="127"/>
      <c r="PNR63" s="127"/>
      <c r="PNV63" s="128"/>
      <c r="PNY63" s="129"/>
      <c r="PNZ63" s="123"/>
      <c r="POA63" s="124"/>
      <c r="POB63" s="125"/>
      <c r="POF63" s="127"/>
      <c r="POG63" s="127"/>
      <c r="POK63" s="128"/>
      <c r="PON63" s="129"/>
      <c r="POO63" s="123"/>
      <c r="POP63" s="124"/>
      <c r="POQ63" s="125"/>
      <c r="POU63" s="127"/>
      <c r="POV63" s="127"/>
      <c r="POZ63" s="128"/>
      <c r="PPC63" s="129"/>
      <c r="PPD63" s="123"/>
      <c r="PPE63" s="124"/>
      <c r="PPF63" s="125"/>
      <c r="PPJ63" s="127"/>
      <c r="PPK63" s="127"/>
      <c r="PPO63" s="128"/>
      <c r="PPR63" s="129"/>
      <c r="PPS63" s="123"/>
      <c r="PPT63" s="124"/>
      <c r="PPU63" s="125"/>
      <c r="PPY63" s="127"/>
      <c r="PPZ63" s="127"/>
      <c r="PQD63" s="128"/>
      <c r="PQG63" s="129"/>
      <c r="PQH63" s="123"/>
      <c r="PQI63" s="124"/>
      <c r="PQJ63" s="125"/>
      <c r="PQN63" s="127"/>
      <c r="PQO63" s="127"/>
      <c r="PQS63" s="128"/>
      <c r="PQV63" s="129"/>
      <c r="PQW63" s="123"/>
      <c r="PQX63" s="124"/>
      <c r="PQY63" s="125"/>
      <c r="PRC63" s="127"/>
      <c r="PRD63" s="127"/>
      <c r="PRH63" s="128"/>
      <c r="PRK63" s="129"/>
      <c r="PRL63" s="123"/>
      <c r="PRM63" s="124"/>
      <c r="PRN63" s="125"/>
      <c r="PRR63" s="127"/>
      <c r="PRS63" s="127"/>
      <c r="PRW63" s="128"/>
      <c r="PRZ63" s="129"/>
      <c r="PSA63" s="123"/>
      <c r="PSB63" s="124"/>
      <c r="PSC63" s="125"/>
      <c r="PSG63" s="127"/>
      <c r="PSH63" s="127"/>
      <c r="PSL63" s="128"/>
      <c r="PSO63" s="129"/>
      <c r="PSP63" s="123"/>
      <c r="PSQ63" s="124"/>
      <c r="PSR63" s="125"/>
      <c r="PSV63" s="127"/>
      <c r="PSW63" s="127"/>
      <c r="PTA63" s="128"/>
      <c r="PTD63" s="129"/>
      <c r="PTE63" s="123"/>
      <c r="PTF63" s="124"/>
      <c r="PTG63" s="125"/>
      <c r="PTK63" s="127"/>
      <c r="PTL63" s="127"/>
      <c r="PTP63" s="128"/>
      <c r="PTS63" s="129"/>
      <c r="PTT63" s="123"/>
      <c r="PTU63" s="124"/>
      <c r="PTV63" s="125"/>
      <c r="PTZ63" s="127"/>
      <c r="PUA63" s="127"/>
      <c r="PUE63" s="128"/>
      <c r="PUH63" s="129"/>
      <c r="PUI63" s="123"/>
      <c r="PUJ63" s="124"/>
      <c r="PUK63" s="125"/>
      <c r="PUO63" s="127"/>
      <c r="PUP63" s="127"/>
      <c r="PUT63" s="128"/>
      <c r="PUW63" s="129"/>
      <c r="PUX63" s="123"/>
      <c r="PUY63" s="124"/>
      <c r="PUZ63" s="125"/>
      <c r="PVD63" s="127"/>
      <c r="PVE63" s="127"/>
      <c r="PVI63" s="128"/>
      <c r="PVL63" s="129"/>
      <c r="PVM63" s="123"/>
      <c r="PVN63" s="124"/>
      <c r="PVO63" s="125"/>
      <c r="PVS63" s="127"/>
      <c r="PVT63" s="127"/>
      <c r="PVX63" s="128"/>
      <c r="PWA63" s="129"/>
      <c r="PWB63" s="123"/>
      <c r="PWC63" s="124"/>
      <c r="PWD63" s="125"/>
      <c r="PWH63" s="127"/>
      <c r="PWI63" s="127"/>
      <c r="PWM63" s="128"/>
      <c r="PWP63" s="129"/>
      <c r="PWQ63" s="123"/>
      <c r="PWR63" s="124"/>
      <c r="PWS63" s="125"/>
      <c r="PWW63" s="127"/>
      <c r="PWX63" s="127"/>
      <c r="PXB63" s="128"/>
      <c r="PXE63" s="129"/>
      <c r="PXF63" s="123"/>
      <c r="PXG63" s="124"/>
      <c r="PXH63" s="125"/>
      <c r="PXL63" s="127"/>
      <c r="PXM63" s="127"/>
      <c r="PXQ63" s="128"/>
      <c r="PXT63" s="129"/>
      <c r="PXU63" s="123"/>
      <c r="PXV63" s="124"/>
      <c r="PXW63" s="125"/>
      <c r="PYA63" s="127"/>
      <c r="PYB63" s="127"/>
      <c r="PYF63" s="128"/>
      <c r="PYI63" s="129"/>
      <c r="PYJ63" s="123"/>
      <c r="PYK63" s="124"/>
      <c r="PYL63" s="125"/>
      <c r="PYP63" s="127"/>
      <c r="PYQ63" s="127"/>
      <c r="PYU63" s="128"/>
      <c r="PYX63" s="129"/>
      <c r="PYY63" s="123"/>
      <c r="PYZ63" s="124"/>
      <c r="PZA63" s="125"/>
      <c r="PZE63" s="127"/>
      <c r="PZF63" s="127"/>
      <c r="PZJ63" s="128"/>
      <c r="PZM63" s="129"/>
      <c r="PZN63" s="123"/>
      <c r="PZO63" s="124"/>
      <c r="PZP63" s="125"/>
      <c r="PZT63" s="127"/>
      <c r="PZU63" s="127"/>
      <c r="PZY63" s="128"/>
      <c r="QAB63" s="129"/>
      <c r="QAC63" s="123"/>
      <c r="QAD63" s="124"/>
      <c r="QAE63" s="125"/>
      <c r="QAI63" s="127"/>
      <c r="QAJ63" s="127"/>
      <c r="QAN63" s="128"/>
      <c r="QAQ63" s="129"/>
      <c r="QAR63" s="123"/>
      <c r="QAS63" s="124"/>
      <c r="QAT63" s="125"/>
      <c r="QAX63" s="127"/>
      <c r="QAY63" s="127"/>
      <c r="QBC63" s="128"/>
      <c r="QBF63" s="129"/>
      <c r="QBG63" s="123"/>
      <c r="QBH63" s="124"/>
      <c r="QBI63" s="125"/>
      <c r="QBM63" s="127"/>
      <c r="QBN63" s="127"/>
      <c r="QBR63" s="128"/>
      <c r="QBU63" s="129"/>
      <c r="QBV63" s="123"/>
      <c r="QBW63" s="124"/>
      <c r="QBX63" s="125"/>
      <c r="QCB63" s="127"/>
      <c r="QCC63" s="127"/>
      <c r="QCG63" s="128"/>
      <c r="QCJ63" s="129"/>
      <c r="QCK63" s="123"/>
      <c r="QCL63" s="124"/>
      <c r="QCM63" s="125"/>
      <c r="QCQ63" s="127"/>
      <c r="QCR63" s="127"/>
      <c r="QCV63" s="128"/>
      <c r="QCY63" s="129"/>
      <c r="QCZ63" s="123"/>
      <c r="QDA63" s="124"/>
      <c r="QDB63" s="125"/>
      <c r="QDF63" s="127"/>
      <c r="QDG63" s="127"/>
      <c r="QDK63" s="128"/>
      <c r="QDN63" s="129"/>
      <c r="QDO63" s="123"/>
      <c r="QDP63" s="124"/>
      <c r="QDQ63" s="125"/>
      <c r="QDU63" s="127"/>
      <c r="QDV63" s="127"/>
      <c r="QDZ63" s="128"/>
      <c r="QEC63" s="129"/>
      <c r="QED63" s="123"/>
      <c r="QEE63" s="124"/>
      <c r="QEF63" s="125"/>
      <c r="QEJ63" s="127"/>
      <c r="QEK63" s="127"/>
      <c r="QEO63" s="128"/>
      <c r="QER63" s="129"/>
      <c r="QES63" s="123"/>
      <c r="QET63" s="124"/>
      <c r="QEU63" s="125"/>
      <c r="QEY63" s="127"/>
      <c r="QEZ63" s="127"/>
      <c r="QFD63" s="128"/>
      <c r="QFG63" s="129"/>
      <c r="QFH63" s="123"/>
      <c r="QFI63" s="124"/>
      <c r="QFJ63" s="125"/>
      <c r="QFN63" s="127"/>
      <c r="QFO63" s="127"/>
      <c r="QFS63" s="128"/>
      <c r="QFV63" s="129"/>
      <c r="QFW63" s="123"/>
      <c r="QFX63" s="124"/>
      <c r="QFY63" s="125"/>
      <c r="QGC63" s="127"/>
      <c r="QGD63" s="127"/>
      <c r="QGH63" s="128"/>
      <c r="QGK63" s="129"/>
      <c r="QGL63" s="123"/>
      <c r="QGM63" s="124"/>
      <c r="QGN63" s="125"/>
      <c r="QGR63" s="127"/>
      <c r="QGS63" s="127"/>
      <c r="QGW63" s="128"/>
      <c r="QGZ63" s="129"/>
      <c r="QHA63" s="123"/>
      <c r="QHB63" s="124"/>
      <c r="QHC63" s="125"/>
      <c r="QHG63" s="127"/>
      <c r="QHH63" s="127"/>
      <c r="QHL63" s="128"/>
      <c r="QHO63" s="129"/>
      <c r="QHP63" s="123"/>
      <c r="QHQ63" s="124"/>
      <c r="QHR63" s="125"/>
      <c r="QHV63" s="127"/>
      <c r="QHW63" s="127"/>
      <c r="QIA63" s="128"/>
      <c r="QID63" s="129"/>
      <c r="QIE63" s="123"/>
      <c r="QIF63" s="124"/>
      <c r="QIG63" s="125"/>
      <c r="QIK63" s="127"/>
      <c r="QIL63" s="127"/>
      <c r="QIP63" s="128"/>
      <c r="QIS63" s="129"/>
      <c r="QIT63" s="123"/>
      <c r="QIU63" s="124"/>
      <c r="QIV63" s="125"/>
      <c r="QIZ63" s="127"/>
      <c r="QJA63" s="127"/>
      <c r="QJE63" s="128"/>
      <c r="QJH63" s="129"/>
      <c r="QJI63" s="123"/>
      <c r="QJJ63" s="124"/>
      <c r="QJK63" s="125"/>
      <c r="QJO63" s="127"/>
      <c r="QJP63" s="127"/>
      <c r="QJT63" s="128"/>
      <c r="QJW63" s="129"/>
      <c r="QJX63" s="123"/>
      <c r="QJY63" s="124"/>
      <c r="QJZ63" s="125"/>
      <c r="QKD63" s="127"/>
      <c r="QKE63" s="127"/>
      <c r="QKI63" s="128"/>
      <c r="QKL63" s="129"/>
      <c r="QKM63" s="123"/>
      <c r="QKN63" s="124"/>
      <c r="QKO63" s="125"/>
      <c r="QKS63" s="127"/>
      <c r="QKT63" s="127"/>
      <c r="QKX63" s="128"/>
      <c r="QLA63" s="129"/>
      <c r="QLB63" s="123"/>
      <c r="QLC63" s="124"/>
      <c r="QLD63" s="125"/>
      <c r="QLH63" s="127"/>
      <c r="QLI63" s="127"/>
      <c r="QLM63" s="128"/>
      <c r="QLP63" s="129"/>
      <c r="QLQ63" s="123"/>
      <c r="QLR63" s="124"/>
      <c r="QLS63" s="125"/>
      <c r="QLW63" s="127"/>
      <c r="QLX63" s="127"/>
      <c r="QMB63" s="128"/>
      <c r="QME63" s="129"/>
      <c r="QMF63" s="123"/>
      <c r="QMG63" s="124"/>
      <c r="QMH63" s="125"/>
      <c r="QML63" s="127"/>
      <c r="QMM63" s="127"/>
      <c r="QMQ63" s="128"/>
      <c r="QMT63" s="129"/>
      <c r="QMU63" s="123"/>
      <c r="QMV63" s="124"/>
      <c r="QMW63" s="125"/>
      <c r="QNA63" s="127"/>
      <c r="QNB63" s="127"/>
      <c r="QNF63" s="128"/>
      <c r="QNI63" s="129"/>
      <c r="QNJ63" s="123"/>
      <c r="QNK63" s="124"/>
      <c r="QNL63" s="125"/>
      <c r="QNP63" s="127"/>
      <c r="QNQ63" s="127"/>
      <c r="QNU63" s="128"/>
      <c r="QNX63" s="129"/>
      <c r="QNY63" s="123"/>
      <c r="QNZ63" s="124"/>
      <c r="QOA63" s="125"/>
      <c r="QOE63" s="127"/>
      <c r="QOF63" s="127"/>
      <c r="QOJ63" s="128"/>
      <c r="QOM63" s="129"/>
      <c r="QON63" s="123"/>
      <c r="QOO63" s="124"/>
      <c r="QOP63" s="125"/>
      <c r="QOT63" s="127"/>
      <c r="QOU63" s="127"/>
      <c r="QOY63" s="128"/>
      <c r="QPB63" s="129"/>
      <c r="QPC63" s="123"/>
      <c r="QPD63" s="124"/>
      <c r="QPE63" s="125"/>
      <c r="QPI63" s="127"/>
      <c r="QPJ63" s="127"/>
      <c r="QPN63" s="128"/>
      <c r="QPQ63" s="129"/>
      <c r="QPR63" s="123"/>
      <c r="QPS63" s="124"/>
      <c r="QPT63" s="125"/>
      <c r="QPX63" s="127"/>
      <c r="QPY63" s="127"/>
      <c r="QQC63" s="128"/>
      <c r="QQF63" s="129"/>
      <c r="QQG63" s="123"/>
      <c r="QQH63" s="124"/>
      <c r="QQI63" s="125"/>
      <c r="QQM63" s="127"/>
      <c r="QQN63" s="127"/>
      <c r="QQR63" s="128"/>
      <c r="QQU63" s="129"/>
      <c r="QQV63" s="123"/>
      <c r="QQW63" s="124"/>
      <c r="QQX63" s="125"/>
      <c r="QRB63" s="127"/>
      <c r="QRC63" s="127"/>
      <c r="QRG63" s="128"/>
      <c r="QRJ63" s="129"/>
      <c r="QRK63" s="123"/>
      <c r="QRL63" s="124"/>
      <c r="QRM63" s="125"/>
      <c r="QRQ63" s="127"/>
      <c r="QRR63" s="127"/>
      <c r="QRV63" s="128"/>
      <c r="QRY63" s="129"/>
      <c r="QRZ63" s="123"/>
      <c r="QSA63" s="124"/>
      <c r="QSB63" s="125"/>
      <c r="QSF63" s="127"/>
      <c r="QSG63" s="127"/>
      <c r="QSK63" s="128"/>
      <c r="QSN63" s="129"/>
      <c r="QSO63" s="123"/>
      <c r="QSP63" s="124"/>
      <c r="QSQ63" s="125"/>
      <c r="QSU63" s="127"/>
      <c r="QSV63" s="127"/>
      <c r="QSZ63" s="128"/>
      <c r="QTC63" s="129"/>
      <c r="QTD63" s="123"/>
      <c r="QTE63" s="124"/>
      <c r="QTF63" s="125"/>
      <c r="QTJ63" s="127"/>
      <c r="QTK63" s="127"/>
      <c r="QTO63" s="128"/>
      <c r="QTR63" s="129"/>
      <c r="QTS63" s="123"/>
      <c r="QTT63" s="124"/>
      <c r="QTU63" s="125"/>
      <c r="QTY63" s="127"/>
      <c r="QTZ63" s="127"/>
      <c r="QUD63" s="128"/>
      <c r="QUG63" s="129"/>
      <c r="QUH63" s="123"/>
      <c r="QUI63" s="124"/>
      <c r="QUJ63" s="125"/>
      <c r="QUN63" s="127"/>
      <c r="QUO63" s="127"/>
      <c r="QUS63" s="128"/>
      <c r="QUV63" s="129"/>
      <c r="QUW63" s="123"/>
      <c r="QUX63" s="124"/>
      <c r="QUY63" s="125"/>
      <c r="QVC63" s="127"/>
      <c r="QVD63" s="127"/>
      <c r="QVH63" s="128"/>
      <c r="QVK63" s="129"/>
      <c r="QVL63" s="123"/>
      <c r="QVM63" s="124"/>
      <c r="QVN63" s="125"/>
      <c r="QVR63" s="127"/>
      <c r="QVS63" s="127"/>
      <c r="QVW63" s="128"/>
      <c r="QVZ63" s="129"/>
      <c r="QWA63" s="123"/>
      <c r="QWB63" s="124"/>
      <c r="QWC63" s="125"/>
      <c r="QWG63" s="127"/>
      <c r="QWH63" s="127"/>
      <c r="QWL63" s="128"/>
      <c r="QWO63" s="129"/>
      <c r="QWP63" s="123"/>
      <c r="QWQ63" s="124"/>
      <c r="QWR63" s="125"/>
      <c r="QWV63" s="127"/>
      <c r="QWW63" s="127"/>
      <c r="QXA63" s="128"/>
      <c r="QXD63" s="129"/>
      <c r="QXE63" s="123"/>
      <c r="QXF63" s="124"/>
      <c r="QXG63" s="125"/>
      <c r="QXK63" s="127"/>
      <c r="QXL63" s="127"/>
      <c r="QXP63" s="128"/>
      <c r="QXS63" s="129"/>
      <c r="QXT63" s="123"/>
      <c r="QXU63" s="124"/>
      <c r="QXV63" s="125"/>
      <c r="QXZ63" s="127"/>
      <c r="QYA63" s="127"/>
      <c r="QYE63" s="128"/>
      <c r="QYH63" s="129"/>
      <c r="QYI63" s="123"/>
      <c r="QYJ63" s="124"/>
      <c r="QYK63" s="125"/>
      <c r="QYO63" s="127"/>
      <c r="QYP63" s="127"/>
      <c r="QYT63" s="128"/>
      <c r="QYW63" s="129"/>
      <c r="QYX63" s="123"/>
      <c r="QYY63" s="124"/>
      <c r="QYZ63" s="125"/>
      <c r="QZD63" s="127"/>
      <c r="QZE63" s="127"/>
      <c r="QZI63" s="128"/>
      <c r="QZL63" s="129"/>
      <c r="QZM63" s="123"/>
      <c r="QZN63" s="124"/>
      <c r="QZO63" s="125"/>
      <c r="QZS63" s="127"/>
      <c r="QZT63" s="127"/>
      <c r="QZX63" s="128"/>
      <c r="RAA63" s="129"/>
      <c r="RAB63" s="123"/>
      <c r="RAC63" s="124"/>
      <c r="RAD63" s="125"/>
      <c r="RAH63" s="127"/>
      <c r="RAI63" s="127"/>
      <c r="RAM63" s="128"/>
      <c r="RAP63" s="129"/>
      <c r="RAQ63" s="123"/>
      <c r="RAR63" s="124"/>
      <c r="RAS63" s="125"/>
      <c r="RAW63" s="127"/>
      <c r="RAX63" s="127"/>
      <c r="RBB63" s="128"/>
      <c r="RBE63" s="129"/>
      <c r="RBF63" s="123"/>
      <c r="RBG63" s="124"/>
      <c r="RBH63" s="125"/>
      <c r="RBL63" s="127"/>
      <c r="RBM63" s="127"/>
      <c r="RBQ63" s="128"/>
      <c r="RBT63" s="129"/>
      <c r="RBU63" s="123"/>
      <c r="RBV63" s="124"/>
      <c r="RBW63" s="125"/>
      <c r="RCA63" s="127"/>
      <c r="RCB63" s="127"/>
      <c r="RCF63" s="128"/>
      <c r="RCI63" s="129"/>
      <c r="RCJ63" s="123"/>
      <c r="RCK63" s="124"/>
      <c r="RCL63" s="125"/>
      <c r="RCP63" s="127"/>
      <c r="RCQ63" s="127"/>
      <c r="RCU63" s="128"/>
      <c r="RCX63" s="129"/>
      <c r="RCY63" s="123"/>
      <c r="RCZ63" s="124"/>
      <c r="RDA63" s="125"/>
      <c r="RDE63" s="127"/>
      <c r="RDF63" s="127"/>
      <c r="RDJ63" s="128"/>
      <c r="RDM63" s="129"/>
      <c r="RDN63" s="123"/>
      <c r="RDO63" s="124"/>
      <c r="RDP63" s="125"/>
      <c r="RDT63" s="127"/>
      <c r="RDU63" s="127"/>
      <c r="RDY63" s="128"/>
      <c r="REB63" s="129"/>
      <c r="REC63" s="123"/>
      <c r="RED63" s="124"/>
      <c r="REE63" s="125"/>
      <c r="REI63" s="127"/>
      <c r="REJ63" s="127"/>
      <c r="REN63" s="128"/>
      <c r="REQ63" s="129"/>
      <c r="RER63" s="123"/>
      <c r="RES63" s="124"/>
      <c r="RET63" s="125"/>
      <c r="REX63" s="127"/>
      <c r="REY63" s="127"/>
      <c r="RFC63" s="128"/>
      <c r="RFF63" s="129"/>
      <c r="RFG63" s="123"/>
      <c r="RFH63" s="124"/>
      <c r="RFI63" s="125"/>
      <c r="RFM63" s="127"/>
      <c r="RFN63" s="127"/>
      <c r="RFR63" s="128"/>
      <c r="RFU63" s="129"/>
      <c r="RFV63" s="123"/>
      <c r="RFW63" s="124"/>
      <c r="RFX63" s="125"/>
      <c r="RGB63" s="127"/>
      <c r="RGC63" s="127"/>
      <c r="RGG63" s="128"/>
      <c r="RGJ63" s="129"/>
      <c r="RGK63" s="123"/>
      <c r="RGL63" s="124"/>
      <c r="RGM63" s="125"/>
      <c r="RGQ63" s="127"/>
      <c r="RGR63" s="127"/>
      <c r="RGV63" s="128"/>
      <c r="RGY63" s="129"/>
      <c r="RGZ63" s="123"/>
      <c r="RHA63" s="124"/>
      <c r="RHB63" s="125"/>
      <c r="RHF63" s="127"/>
      <c r="RHG63" s="127"/>
      <c r="RHK63" s="128"/>
      <c r="RHN63" s="129"/>
      <c r="RHO63" s="123"/>
      <c r="RHP63" s="124"/>
      <c r="RHQ63" s="125"/>
      <c r="RHU63" s="127"/>
      <c r="RHV63" s="127"/>
      <c r="RHZ63" s="128"/>
      <c r="RIC63" s="129"/>
      <c r="RID63" s="123"/>
      <c r="RIE63" s="124"/>
      <c r="RIF63" s="125"/>
      <c r="RIJ63" s="127"/>
      <c r="RIK63" s="127"/>
      <c r="RIO63" s="128"/>
      <c r="RIR63" s="129"/>
      <c r="RIS63" s="123"/>
      <c r="RIT63" s="124"/>
      <c r="RIU63" s="125"/>
      <c r="RIY63" s="127"/>
      <c r="RIZ63" s="127"/>
      <c r="RJD63" s="128"/>
      <c r="RJG63" s="129"/>
      <c r="RJH63" s="123"/>
      <c r="RJI63" s="124"/>
      <c r="RJJ63" s="125"/>
      <c r="RJN63" s="127"/>
      <c r="RJO63" s="127"/>
      <c r="RJS63" s="128"/>
      <c r="RJV63" s="129"/>
      <c r="RJW63" s="123"/>
      <c r="RJX63" s="124"/>
      <c r="RJY63" s="125"/>
      <c r="RKC63" s="127"/>
      <c r="RKD63" s="127"/>
      <c r="RKH63" s="128"/>
      <c r="RKK63" s="129"/>
      <c r="RKL63" s="123"/>
      <c r="RKM63" s="124"/>
      <c r="RKN63" s="125"/>
      <c r="RKR63" s="127"/>
      <c r="RKS63" s="127"/>
      <c r="RKW63" s="128"/>
      <c r="RKZ63" s="129"/>
      <c r="RLA63" s="123"/>
      <c r="RLB63" s="124"/>
      <c r="RLC63" s="125"/>
      <c r="RLG63" s="127"/>
      <c r="RLH63" s="127"/>
      <c r="RLL63" s="128"/>
      <c r="RLO63" s="129"/>
      <c r="RLP63" s="123"/>
      <c r="RLQ63" s="124"/>
      <c r="RLR63" s="125"/>
      <c r="RLV63" s="127"/>
      <c r="RLW63" s="127"/>
      <c r="RMA63" s="128"/>
      <c r="RMD63" s="129"/>
      <c r="RME63" s="123"/>
      <c r="RMF63" s="124"/>
      <c r="RMG63" s="125"/>
      <c r="RMK63" s="127"/>
      <c r="RML63" s="127"/>
      <c r="RMP63" s="128"/>
      <c r="RMS63" s="129"/>
      <c r="RMT63" s="123"/>
      <c r="RMU63" s="124"/>
      <c r="RMV63" s="125"/>
      <c r="RMZ63" s="127"/>
      <c r="RNA63" s="127"/>
      <c r="RNE63" s="128"/>
      <c r="RNH63" s="129"/>
      <c r="RNI63" s="123"/>
      <c r="RNJ63" s="124"/>
      <c r="RNK63" s="125"/>
      <c r="RNO63" s="127"/>
      <c r="RNP63" s="127"/>
      <c r="RNT63" s="128"/>
      <c r="RNW63" s="129"/>
      <c r="RNX63" s="123"/>
      <c r="RNY63" s="124"/>
      <c r="RNZ63" s="125"/>
      <c r="ROD63" s="127"/>
      <c r="ROE63" s="127"/>
      <c r="ROI63" s="128"/>
      <c r="ROL63" s="129"/>
      <c r="ROM63" s="123"/>
      <c r="RON63" s="124"/>
      <c r="ROO63" s="125"/>
      <c r="ROS63" s="127"/>
      <c r="ROT63" s="127"/>
      <c r="ROX63" s="128"/>
      <c r="RPA63" s="129"/>
      <c r="RPB63" s="123"/>
      <c r="RPC63" s="124"/>
      <c r="RPD63" s="125"/>
      <c r="RPH63" s="127"/>
      <c r="RPI63" s="127"/>
      <c r="RPM63" s="128"/>
      <c r="RPP63" s="129"/>
      <c r="RPQ63" s="123"/>
      <c r="RPR63" s="124"/>
      <c r="RPS63" s="125"/>
      <c r="RPW63" s="127"/>
      <c r="RPX63" s="127"/>
      <c r="RQB63" s="128"/>
      <c r="RQE63" s="129"/>
      <c r="RQF63" s="123"/>
      <c r="RQG63" s="124"/>
      <c r="RQH63" s="125"/>
      <c r="RQL63" s="127"/>
      <c r="RQM63" s="127"/>
      <c r="RQQ63" s="128"/>
      <c r="RQT63" s="129"/>
      <c r="RQU63" s="123"/>
      <c r="RQV63" s="124"/>
      <c r="RQW63" s="125"/>
      <c r="RRA63" s="127"/>
      <c r="RRB63" s="127"/>
      <c r="RRF63" s="128"/>
      <c r="RRI63" s="129"/>
      <c r="RRJ63" s="123"/>
      <c r="RRK63" s="124"/>
      <c r="RRL63" s="125"/>
      <c r="RRP63" s="127"/>
      <c r="RRQ63" s="127"/>
      <c r="RRU63" s="128"/>
      <c r="RRX63" s="129"/>
      <c r="RRY63" s="123"/>
      <c r="RRZ63" s="124"/>
      <c r="RSA63" s="125"/>
      <c r="RSE63" s="127"/>
      <c r="RSF63" s="127"/>
      <c r="RSJ63" s="128"/>
      <c r="RSM63" s="129"/>
      <c r="RSN63" s="123"/>
      <c r="RSO63" s="124"/>
      <c r="RSP63" s="125"/>
      <c r="RST63" s="127"/>
      <c r="RSU63" s="127"/>
      <c r="RSY63" s="128"/>
      <c r="RTB63" s="129"/>
      <c r="RTC63" s="123"/>
      <c r="RTD63" s="124"/>
      <c r="RTE63" s="125"/>
      <c r="RTI63" s="127"/>
      <c r="RTJ63" s="127"/>
      <c r="RTN63" s="128"/>
      <c r="RTQ63" s="129"/>
      <c r="RTR63" s="123"/>
      <c r="RTS63" s="124"/>
      <c r="RTT63" s="125"/>
      <c r="RTX63" s="127"/>
      <c r="RTY63" s="127"/>
      <c r="RUC63" s="128"/>
      <c r="RUF63" s="129"/>
      <c r="RUG63" s="123"/>
      <c r="RUH63" s="124"/>
      <c r="RUI63" s="125"/>
      <c r="RUM63" s="127"/>
      <c r="RUN63" s="127"/>
      <c r="RUR63" s="128"/>
      <c r="RUU63" s="129"/>
      <c r="RUV63" s="123"/>
      <c r="RUW63" s="124"/>
      <c r="RUX63" s="125"/>
      <c r="RVB63" s="127"/>
      <c r="RVC63" s="127"/>
      <c r="RVG63" s="128"/>
      <c r="RVJ63" s="129"/>
      <c r="RVK63" s="123"/>
      <c r="RVL63" s="124"/>
      <c r="RVM63" s="125"/>
      <c r="RVQ63" s="127"/>
      <c r="RVR63" s="127"/>
      <c r="RVV63" s="128"/>
      <c r="RVY63" s="129"/>
      <c r="RVZ63" s="123"/>
      <c r="RWA63" s="124"/>
      <c r="RWB63" s="125"/>
      <c r="RWF63" s="127"/>
      <c r="RWG63" s="127"/>
      <c r="RWK63" s="128"/>
      <c r="RWN63" s="129"/>
      <c r="RWO63" s="123"/>
      <c r="RWP63" s="124"/>
      <c r="RWQ63" s="125"/>
      <c r="RWU63" s="127"/>
      <c r="RWV63" s="127"/>
      <c r="RWZ63" s="128"/>
      <c r="RXC63" s="129"/>
      <c r="RXD63" s="123"/>
      <c r="RXE63" s="124"/>
      <c r="RXF63" s="125"/>
      <c r="RXJ63" s="127"/>
      <c r="RXK63" s="127"/>
      <c r="RXO63" s="128"/>
      <c r="RXR63" s="129"/>
      <c r="RXS63" s="123"/>
      <c r="RXT63" s="124"/>
      <c r="RXU63" s="125"/>
      <c r="RXY63" s="127"/>
      <c r="RXZ63" s="127"/>
      <c r="RYD63" s="128"/>
      <c r="RYG63" s="129"/>
      <c r="RYH63" s="123"/>
      <c r="RYI63" s="124"/>
      <c r="RYJ63" s="125"/>
      <c r="RYN63" s="127"/>
      <c r="RYO63" s="127"/>
      <c r="RYS63" s="128"/>
      <c r="RYV63" s="129"/>
      <c r="RYW63" s="123"/>
      <c r="RYX63" s="124"/>
      <c r="RYY63" s="125"/>
      <c r="RZC63" s="127"/>
      <c r="RZD63" s="127"/>
      <c r="RZH63" s="128"/>
      <c r="RZK63" s="129"/>
      <c r="RZL63" s="123"/>
      <c r="RZM63" s="124"/>
      <c r="RZN63" s="125"/>
      <c r="RZR63" s="127"/>
      <c r="RZS63" s="127"/>
      <c r="RZW63" s="128"/>
      <c r="RZZ63" s="129"/>
      <c r="SAA63" s="123"/>
      <c r="SAB63" s="124"/>
      <c r="SAC63" s="125"/>
      <c r="SAG63" s="127"/>
      <c r="SAH63" s="127"/>
      <c r="SAL63" s="128"/>
      <c r="SAO63" s="129"/>
      <c r="SAP63" s="123"/>
      <c r="SAQ63" s="124"/>
      <c r="SAR63" s="125"/>
      <c r="SAV63" s="127"/>
      <c r="SAW63" s="127"/>
      <c r="SBA63" s="128"/>
      <c r="SBD63" s="129"/>
      <c r="SBE63" s="123"/>
      <c r="SBF63" s="124"/>
      <c r="SBG63" s="125"/>
      <c r="SBK63" s="127"/>
      <c r="SBL63" s="127"/>
      <c r="SBP63" s="128"/>
      <c r="SBS63" s="129"/>
      <c r="SBT63" s="123"/>
      <c r="SBU63" s="124"/>
      <c r="SBV63" s="125"/>
      <c r="SBZ63" s="127"/>
      <c r="SCA63" s="127"/>
      <c r="SCE63" s="128"/>
      <c r="SCH63" s="129"/>
      <c r="SCI63" s="123"/>
      <c r="SCJ63" s="124"/>
      <c r="SCK63" s="125"/>
      <c r="SCO63" s="127"/>
      <c r="SCP63" s="127"/>
      <c r="SCT63" s="128"/>
      <c r="SCW63" s="129"/>
      <c r="SCX63" s="123"/>
      <c r="SCY63" s="124"/>
      <c r="SCZ63" s="125"/>
      <c r="SDD63" s="127"/>
      <c r="SDE63" s="127"/>
      <c r="SDI63" s="128"/>
      <c r="SDL63" s="129"/>
      <c r="SDM63" s="123"/>
      <c r="SDN63" s="124"/>
      <c r="SDO63" s="125"/>
      <c r="SDS63" s="127"/>
      <c r="SDT63" s="127"/>
      <c r="SDX63" s="128"/>
      <c r="SEA63" s="129"/>
      <c r="SEB63" s="123"/>
      <c r="SEC63" s="124"/>
      <c r="SED63" s="125"/>
      <c r="SEH63" s="127"/>
      <c r="SEI63" s="127"/>
      <c r="SEM63" s="128"/>
      <c r="SEP63" s="129"/>
      <c r="SEQ63" s="123"/>
      <c r="SER63" s="124"/>
      <c r="SES63" s="125"/>
      <c r="SEW63" s="127"/>
      <c r="SEX63" s="127"/>
      <c r="SFB63" s="128"/>
      <c r="SFE63" s="129"/>
      <c r="SFF63" s="123"/>
      <c r="SFG63" s="124"/>
      <c r="SFH63" s="125"/>
      <c r="SFL63" s="127"/>
      <c r="SFM63" s="127"/>
      <c r="SFQ63" s="128"/>
      <c r="SFT63" s="129"/>
      <c r="SFU63" s="123"/>
      <c r="SFV63" s="124"/>
      <c r="SFW63" s="125"/>
      <c r="SGA63" s="127"/>
      <c r="SGB63" s="127"/>
      <c r="SGF63" s="128"/>
      <c r="SGI63" s="129"/>
      <c r="SGJ63" s="123"/>
      <c r="SGK63" s="124"/>
      <c r="SGL63" s="125"/>
      <c r="SGP63" s="127"/>
      <c r="SGQ63" s="127"/>
      <c r="SGU63" s="128"/>
      <c r="SGX63" s="129"/>
      <c r="SGY63" s="123"/>
      <c r="SGZ63" s="124"/>
      <c r="SHA63" s="125"/>
      <c r="SHE63" s="127"/>
      <c r="SHF63" s="127"/>
      <c r="SHJ63" s="128"/>
      <c r="SHM63" s="129"/>
      <c r="SHN63" s="123"/>
      <c r="SHO63" s="124"/>
      <c r="SHP63" s="125"/>
      <c r="SHT63" s="127"/>
      <c r="SHU63" s="127"/>
      <c r="SHY63" s="128"/>
      <c r="SIB63" s="129"/>
      <c r="SIC63" s="123"/>
      <c r="SID63" s="124"/>
      <c r="SIE63" s="125"/>
      <c r="SII63" s="127"/>
      <c r="SIJ63" s="127"/>
      <c r="SIN63" s="128"/>
      <c r="SIQ63" s="129"/>
      <c r="SIR63" s="123"/>
      <c r="SIS63" s="124"/>
      <c r="SIT63" s="125"/>
      <c r="SIX63" s="127"/>
      <c r="SIY63" s="127"/>
      <c r="SJC63" s="128"/>
      <c r="SJF63" s="129"/>
      <c r="SJG63" s="123"/>
      <c r="SJH63" s="124"/>
      <c r="SJI63" s="125"/>
      <c r="SJM63" s="127"/>
      <c r="SJN63" s="127"/>
      <c r="SJR63" s="128"/>
      <c r="SJU63" s="129"/>
      <c r="SJV63" s="123"/>
      <c r="SJW63" s="124"/>
      <c r="SJX63" s="125"/>
      <c r="SKB63" s="127"/>
      <c r="SKC63" s="127"/>
      <c r="SKG63" s="128"/>
      <c r="SKJ63" s="129"/>
      <c r="SKK63" s="123"/>
      <c r="SKL63" s="124"/>
      <c r="SKM63" s="125"/>
      <c r="SKQ63" s="127"/>
      <c r="SKR63" s="127"/>
      <c r="SKV63" s="128"/>
      <c r="SKY63" s="129"/>
      <c r="SKZ63" s="123"/>
      <c r="SLA63" s="124"/>
      <c r="SLB63" s="125"/>
      <c r="SLF63" s="127"/>
      <c r="SLG63" s="127"/>
      <c r="SLK63" s="128"/>
      <c r="SLN63" s="129"/>
      <c r="SLO63" s="123"/>
      <c r="SLP63" s="124"/>
      <c r="SLQ63" s="125"/>
      <c r="SLU63" s="127"/>
      <c r="SLV63" s="127"/>
      <c r="SLZ63" s="128"/>
      <c r="SMC63" s="129"/>
      <c r="SMD63" s="123"/>
      <c r="SME63" s="124"/>
      <c r="SMF63" s="125"/>
      <c r="SMJ63" s="127"/>
      <c r="SMK63" s="127"/>
      <c r="SMO63" s="128"/>
      <c r="SMR63" s="129"/>
      <c r="SMS63" s="123"/>
      <c r="SMT63" s="124"/>
      <c r="SMU63" s="125"/>
      <c r="SMY63" s="127"/>
      <c r="SMZ63" s="127"/>
      <c r="SND63" s="128"/>
      <c r="SNG63" s="129"/>
      <c r="SNH63" s="123"/>
      <c r="SNI63" s="124"/>
      <c r="SNJ63" s="125"/>
      <c r="SNN63" s="127"/>
      <c r="SNO63" s="127"/>
      <c r="SNS63" s="128"/>
      <c r="SNV63" s="129"/>
      <c r="SNW63" s="123"/>
      <c r="SNX63" s="124"/>
      <c r="SNY63" s="125"/>
      <c r="SOC63" s="127"/>
      <c r="SOD63" s="127"/>
      <c r="SOH63" s="128"/>
      <c r="SOK63" s="129"/>
      <c r="SOL63" s="123"/>
      <c r="SOM63" s="124"/>
      <c r="SON63" s="125"/>
      <c r="SOR63" s="127"/>
      <c r="SOS63" s="127"/>
      <c r="SOW63" s="128"/>
      <c r="SOZ63" s="129"/>
      <c r="SPA63" s="123"/>
      <c r="SPB63" s="124"/>
      <c r="SPC63" s="125"/>
      <c r="SPG63" s="127"/>
      <c r="SPH63" s="127"/>
      <c r="SPL63" s="128"/>
      <c r="SPO63" s="129"/>
      <c r="SPP63" s="123"/>
      <c r="SPQ63" s="124"/>
      <c r="SPR63" s="125"/>
      <c r="SPV63" s="127"/>
      <c r="SPW63" s="127"/>
      <c r="SQA63" s="128"/>
      <c r="SQD63" s="129"/>
      <c r="SQE63" s="123"/>
      <c r="SQF63" s="124"/>
      <c r="SQG63" s="125"/>
      <c r="SQK63" s="127"/>
      <c r="SQL63" s="127"/>
      <c r="SQP63" s="128"/>
      <c r="SQS63" s="129"/>
      <c r="SQT63" s="123"/>
      <c r="SQU63" s="124"/>
      <c r="SQV63" s="125"/>
      <c r="SQZ63" s="127"/>
      <c r="SRA63" s="127"/>
      <c r="SRE63" s="128"/>
      <c r="SRH63" s="129"/>
      <c r="SRI63" s="123"/>
      <c r="SRJ63" s="124"/>
      <c r="SRK63" s="125"/>
      <c r="SRO63" s="127"/>
      <c r="SRP63" s="127"/>
      <c r="SRT63" s="128"/>
      <c r="SRW63" s="129"/>
      <c r="SRX63" s="123"/>
      <c r="SRY63" s="124"/>
      <c r="SRZ63" s="125"/>
      <c r="SSD63" s="127"/>
      <c r="SSE63" s="127"/>
      <c r="SSI63" s="128"/>
      <c r="SSL63" s="129"/>
      <c r="SSM63" s="123"/>
      <c r="SSN63" s="124"/>
      <c r="SSO63" s="125"/>
      <c r="SSS63" s="127"/>
      <c r="SST63" s="127"/>
      <c r="SSX63" s="128"/>
      <c r="STA63" s="129"/>
      <c r="STB63" s="123"/>
      <c r="STC63" s="124"/>
      <c r="STD63" s="125"/>
      <c r="STH63" s="127"/>
      <c r="STI63" s="127"/>
      <c r="STM63" s="128"/>
      <c r="STP63" s="129"/>
      <c r="STQ63" s="123"/>
      <c r="STR63" s="124"/>
      <c r="STS63" s="125"/>
      <c r="STW63" s="127"/>
      <c r="STX63" s="127"/>
      <c r="SUB63" s="128"/>
      <c r="SUE63" s="129"/>
      <c r="SUF63" s="123"/>
      <c r="SUG63" s="124"/>
      <c r="SUH63" s="125"/>
      <c r="SUL63" s="127"/>
      <c r="SUM63" s="127"/>
      <c r="SUQ63" s="128"/>
      <c r="SUT63" s="129"/>
      <c r="SUU63" s="123"/>
      <c r="SUV63" s="124"/>
      <c r="SUW63" s="125"/>
      <c r="SVA63" s="127"/>
      <c r="SVB63" s="127"/>
      <c r="SVF63" s="128"/>
      <c r="SVI63" s="129"/>
      <c r="SVJ63" s="123"/>
      <c r="SVK63" s="124"/>
      <c r="SVL63" s="125"/>
      <c r="SVP63" s="127"/>
      <c r="SVQ63" s="127"/>
      <c r="SVU63" s="128"/>
      <c r="SVX63" s="129"/>
      <c r="SVY63" s="123"/>
      <c r="SVZ63" s="124"/>
      <c r="SWA63" s="125"/>
      <c r="SWE63" s="127"/>
      <c r="SWF63" s="127"/>
      <c r="SWJ63" s="128"/>
      <c r="SWM63" s="129"/>
      <c r="SWN63" s="123"/>
      <c r="SWO63" s="124"/>
      <c r="SWP63" s="125"/>
      <c r="SWT63" s="127"/>
      <c r="SWU63" s="127"/>
      <c r="SWY63" s="128"/>
      <c r="SXB63" s="129"/>
      <c r="SXC63" s="123"/>
      <c r="SXD63" s="124"/>
      <c r="SXE63" s="125"/>
      <c r="SXI63" s="127"/>
      <c r="SXJ63" s="127"/>
      <c r="SXN63" s="128"/>
      <c r="SXQ63" s="129"/>
      <c r="SXR63" s="123"/>
      <c r="SXS63" s="124"/>
      <c r="SXT63" s="125"/>
      <c r="SXX63" s="127"/>
      <c r="SXY63" s="127"/>
      <c r="SYC63" s="128"/>
      <c r="SYF63" s="129"/>
      <c r="SYG63" s="123"/>
      <c r="SYH63" s="124"/>
      <c r="SYI63" s="125"/>
      <c r="SYM63" s="127"/>
      <c r="SYN63" s="127"/>
      <c r="SYR63" s="128"/>
      <c r="SYU63" s="129"/>
      <c r="SYV63" s="123"/>
      <c r="SYW63" s="124"/>
      <c r="SYX63" s="125"/>
      <c r="SZB63" s="127"/>
      <c r="SZC63" s="127"/>
      <c r="SZG63" s="128"/>
      <c r="SZJ63" s="129"/>
      <c r="SZK63" s="123"/>
      <c r="SZL63" s="124"/>
      <c r="SZM63" s="125"/>
      <c r="SZQ63" s="127"/>
      <c r="SZR63" s="127"/>
      <c r="SZV63" s="128"/>
      <c r="SZY63" s="129"/>
      <c r="SZZ63" s="123"/>
      <c r="TAA63" s="124"/>
      <c r="TAB63" s="125"/>
      <c r="TAF63" s="127"/>
      <c r="TAG63" s="127"/>
      <c r="TAK63" s="128"/>
      <c r="TAN63" s="129"/>
      <c r="TAO63" s="123"/>
      <c r="TAP63" s="124"/>
      <c r="TAQ63" s="125"/>
      <c r="TAU63" s="127"/>
      <c r="TAV63" s="127"/>
      <c r="TAZ63" s="128"/>
      <c r="TBC63" s="129"/>
      <c r="TBD63" s="123"/>
      <c r="TBE63" s="124"/>
      <c r="TBF63" s="125"/>
      <c r="TBJ63" s="127"/>
      <c r="TBK63" s="127"/>
      <c r="TBO63" s="128"/>
      <c r="TBR63" s="129"/>
      <c r="TBS63" s="123"/>
      <c r="TBT63" s="124"/>
      <c r="TBU63" s="125"/>
      <c r="TBY63" s="127"/>
      <c r="TBZ63" s="127"/>
      <c r="TCD63" s="128"/>
      <c r="TCG63" s="129"/>
      <c r="TCH63" s="123"/>
      <c r="TCI63" s="124"/>
      <c r="TCJ63" s="125"/>
      <c r="TCN63" s="127"/>
      <c r="TCO63" s="127"/>
      <c r="TCS63" s="128"/>
      <c r="TCV63" s="129"/>
      <c r="TCW63" s="123"/>
      <c r="TCX63" s="124"/>
      <c r="TCY63" s="125"/>
      <c r="TDC63" s="127"/>
      <c r="TDD63" s="127"/>
      <c r="TDH63" s="128"/>
      <c r="TDK63" s="129"/>
      <c r="TDL63" s="123"/>
      <c r="TDM63" s="124"/>
      <c r="TDN63" s="125"/>
      <c r="TDR63" s="127"/>
      <c r="TDS63" s="127"/>
      <c r="TDW63" s="128"/>
      <c r="TDZ63" s="129"/>
      <c r="TEA63" s="123"/>
      <c r="TEB63" s="124"/>
      <c r="TEC63" s="125"/>
      <c r="TEG63" s="127"/>
      <c r="TEH63" s="127"/>
      <c r="TEL63" s="128"/>
      <c r="TEO63" s="129"/>
      <c r="TEP63" s="123"/>
      <c r="TEQ63" s="124"/>
      <c r="TER63" s="125"/>
      <c r="TEV63" s="127"/>
      <c r="TEW63" s="127"/>
      <c r="TFA63" s="128"/>
      <c r="TFD63" s="129"/>
      <c r="TFE63" s="123"/>
      <c r="TFF63" s="124"/>
      <c r="TFG63" s="125"/>
      <c r="TFK63" s="127"/>
      <c r="TFL63" s="127"/>
      <c r="TFP63" s="128"/>
      <c r="TFS63" s="129"/>
      <c r="TFT63" s="123"/>
      <c r="TFU63" s="124"/>
      <c r="TFV63" s="125"/>
      <c r="TFZ63" s="127"/>
      <c r="TGA63" s="127"/>
      <c r="TGE63" s="128"/>
      <c r="TGH63" s="129"/>
      <c r="TGI63" s="123"/>
      <c r="TGJ63" s="124"/>
      <c r="TGK63" s="125"/>
      <c r="TGO63" s="127"/>
      <c r="TGP63" s="127"/>
      <c r="TGT63" s="128"/>
      <c r="TGW63" s="129"/>
      <c r="TGX63" s="123"/>
      <c r="TGY63" s="124"/>
      <c r="TGZ63" s="125"/>
      <c r="THD63" s="127"/>
      <c r="THE63" s="127"/>
      <c r="THI63" s="128"/>
      <c r="THL63" s="129"/>
      <c r="THM63" s="123"/>
      <c r="THN63" s="124"/>
      <c r="THO63" s="125"/>
      <c r="THS63" s="127"/>
      <c r="THT63" s="127"/>
      <c r="THX63" s="128"/>
      <c r="TIA63" s="129"/>
      <c r="TIB63" s="123"/>
      <c r="TIC63" s="124"/>
      <c r="TID63" s="125"/>
      <c r="TIH63" s="127"/>
      <c r="TII63" s="127"/>
      <c r="TIM63" s="128"/>
      <c r="TIP63" s="129"/>
      <c r="TIQ63" s="123"/>
      <c r="TIR63" s="124"/>
      <c r="TIS63" s="125"/>
      <c r="TIW63" s="127"/>
      <c r="TIX63" s="127"/>
      <c r="TJB63" s="128"/>
      <c r="TJE63" s="129"/>
      <c r="TJF63" s="123"/>
      <c r="TJG63" s="124"/>
      <c r="TJH63" s="125"/>
      <c r="TJL63" s="127"/>
      <c r="TJM63" s="127"/>
      <c r="TJQ63" s="128"/>
      <c r="TJT63" s="129"/>
      <c r="TJU63" s="123"/>
      <c r="TJV63" s="124"/>
      <c r="TJW63" s="125"/>
      <c r="TKA63" s="127"/>
      <c r="TKB63" s="127"/>
      <c r="TKF63" s="128"/>
      <c r="TKI63" s="129"/>
      <c r="TKJ63" s="123"/>
      <c r="TKK63" s="124"/>
      <c r="TKL63" s="125"/>
      <c r="TKP63" s="127"/>
      <c r="TKQ63" s="127"/>
      <c r="TKU63" s="128"/>
      <c r="TKX63" s="129"/>
      <c r="TKY63" s="123"/>
      <c r="TKZ63" s="124"/>
      <c r="TLA63" s="125"/>
      <c r="TLE63" s="127"/>
      <c r="TLF63" s="127"/>
      <c r="TLJ63" s="128"/>
      <c r="TLM63" s="129"/>
      <c r="TLN63" s="123"/>
      <c r="TLO63" s="124"/>
      <c r="TLP63" s="125"/>
      <c r="TLT63" s="127"/>
      <c r="TLU63" s="127"/>
      <c r="TLY63" s="128"/>
      <c r="TMB63" s="129"/>
      <c r="TMC63" s="123"/>
      <c r="TMD63" s="124"/>
      <c r="TME63" s="125"/>
      <c r="TMI63" s="127"/>
      <c r="TMJ63" s="127"/>
      <c r="TMN63" s="128"/>
      <c r="TMQ63" s="129"/>
      <c r="TMR63" s="123"/>
      <c r="TMS63" s="124"/>
      <c r="TMT63" s="125"/>
      <c r="TMX63" s="127"/>
      <c r="TMY63" s="127"/>
      <c r="TNC63" s="128"/>
      <c r="TNF63" s="129"/>
      <c r="TNG63" s="123"/>
      <c r="TNH63" s="124"/>
      <c r="TNI63" s="125"/>
      <c r="TNM63" s="127"/>
      <c r="TNN63" s="127"/>
      <c r="TNR63" s="128"/>
      <c r="TNU63" s="129"/>
      <c r="TNV63" s="123"/>
      <c r="TNW63" s="124"/>
      <c r="TNX63" s="125"/>
      <c r="TOB63" s="127"/>
      <c r="TOC63" s="127"/>
      <c r="TOG63" s="128"/>
      <c r="TOJ63" s="129"/>
      <c r="TOK63" s="123"/>
      <c r="TOL63" s="124"/>
      <c r="TOM63" s="125"/>
      <c r="TOQ63" s="127"/>
      <c r="TOR63" s="127"/>
      <c r="TOV63" s="128"/>
      <c r="TOY63" s="129"/>
      <c r="TOZ63" s="123"/>
      <c r="TPA63" s="124"/>
      <c r="TPB63" s="125"/>
      <c r="TPF63" s="127"/>
      <c r="TPG63" s="127"/>
      <c r="TPK63" s="128"/>
      <c r="TPN63" s="129"/>
      <c r="TPO63" s="123"/>
      <c r="TPP63" s="124"/>
      <c r="TPQ63" s="125"/>
      <c r="TPU63" s="127"/>
      <c r="TPV63" s="127"/>
      <c r="TPZ63" s="128"/>
      <c r="TQC63" s="129"/>
      <c r="TQD63" s="123"/>
      <c r="TQE63" s="124"/>
      <c r="TQF63" s="125"/>
      <c r="TQJ63" s="127"/>
      <c r="TQK63" s="127"/>
      <c r="TQO63" s="128"/>
      <c r="TQR63" s="129"/>
      <c r="TQS63" s="123"/>
      <c r="TQT63" s="124"/>
      <c r="TQU63" s="125"/>
      <c r="TQY63" s="127"/>
      <c r="TQZ63" s="127"/>
      <c r="TRD63" s="128"/>
      <c r="TRG63" s="129"/>
      <c r="TRH63" s="123"/>
      <c r="TRI63" s="124"/>
      <c r="TRJ63" s="125"/>
      <c r="TRN63" s="127"/>
      <c r="TRO63" s="127"/>
      <c r="TRS63" s="128"/>
      <c r="TRV63" s="129"/>
      <c r="TRW63" s="123"/>
      <c r="TRX63" s="124"/>
      <c r="TRY63" s="125"/>
      <c r="TSC63" s="127"/>
      <c r="TSD63" s="127"/>
      <c r="TSH63" s="128"/>
      <c r="TSK63" s="129"/>
      <c r="TSL63" s="123"/>
      <c r="TSM63" s="124"/>
      <c r="TSN63" s="125"/>
      <c r="TSR63" s="127"/>
      <c r="TSS63" s="127"/>
      <c r="TSW63" s="128"/>
      <c r="TSZ63" s="129"/>
      <c r="TTA63" s="123"/>
      <c r="TTB63" s="124"/>
      <c r="TTC63" s="125"/>
      <c r="TTG63" s="127"/>
      <c r="TTH63" s="127"/>
      <c r="TTL63" s="128"/>
      <c r="TTO63" s="129"/>
      <c r="TTP63" s="123"/>
      <c r="TTQ63" s="124"/>
      <c r="TTR63" s="125"/>
      <c r="TTV63" s="127"/>
      <c r="TTW63" s="127"/>
      <c r="TUA63" s="128"/>
      <c r="TUD63" s="129"/>
      <c r="TUE63" s="123"/>
      <c r="TUF63" s="124"/>
      <c r="TUG63" s="125"/>
      <c r="TUK63" s="127"/>
      <c r="TUL63" s="127"/>
      <c r="TUP63" s="128"/>
      <c r="TUS63" s="129"/>
      <c r="TUT63" s="123"/>
      <c r="TUU63" s="124"/>
      <c r="TUV63" s="125"/>
      <c r="TUZ63" s="127"/>
      <c r="TVA63" s="127"/>
      <c r="TVE63" s="128"/>
      <c r="TVH63" s="129"/>
      <c r="TVI63" s="123"/>
      <c r="TVJ63" s="124"/>
      <c r="TVK63" s="125"/>
      <c r="TVO63" s="127"/>
      <c r="TVP63" s="127"/>
      <c r="TVT63" s="128"/>
      <c r="TVW63" s="129"/>
      <c r="TVX63" s="123"/>
      <c r="TVY63" s="124"/>
      <c r="TVZ63" s="125"/>
      <c r="TWD63" s="127"/>
      <c r="TWE63" s="127"/>
      <c r="TWI63" s="128"/>
      <c r="TWL63" s="129"/>
      <c r="TWM63" s="123"/>
      <c r="TWN63" s="124"/>
      <c r="TWO63" s="125"/>
      <c r="TWS63" s="127"/>
      <c r="TWT63" s="127"/>
      <c r="TWX63" s="128"/>
      <c r="TXA63" s="129"/>
      <c r="TXB63" s="123"/>
      <c r="TXC63" s="124"/>
      <c r="TXD63" s="125"/>
      <c r="TXH63" s="127"/>
      <c r="TXI63" s="127"/>
      <c r="TXM63" s="128"/>
      <c r="TXP63" s="129"/>
      <c r="TXQ63" s="123"/>
      <c r="TXR63" s="124"/>
      <c r="TXS63" s="125"/>
      <c r="TXW63" s="127"/>
      <c r="TXX63" s="127"/>
      <c r="TYB63" s="128"/>
      <c r="TYE63" s="129"/>
      <c r="TYF63" s="123"/>
      <c r="TYG63" s="124"/>
      <c r="TYH63" s="125"/>
      <c r="TYL63" s="127"/>
      <c r="TYM63" s="127"/>
      <c r="TYQ63" s="128"/>
      <c r="TYT63" s="129"/>
      <c r="TYU63" s="123"/>
      <c r="TYV63" s="124"/>
      <c r="TYW63" s="125"/>
      <c r="TZA63" s="127"/>
      <c r="TZB63" s="127"/>
      <c r="TZF63" s="128"/>
      <c r="TZI63" s="129"/>
      <c r="TZJ63" s="123"/>
      <c r="TZK63" s="124"/>
      <c r="TZL63" s="125"/>
      <c r="TZP63" s="127"/>
      <c r="TZQ63" s="127"/>
      <c r="TZU63" s="128"/>
      <c r="TZX63" s="129"/>
      <c r="TZY63" s="123"/>
      <c r="TZZ63" s="124"/>
      <c r="UAA63" s="125"/>
      <c r="UAE63" s="127"/>
      <c r="UAF63" s="127"/>
      <c r="UAJ63" s="128"/>
      <c r="UAM63" s="129"/>
      <c r="UAN63" s="123"/>
      <c r="UAO63" s="124"/>
      <c r="UAP63" s="125"/>
      <c r="UAT63" s="127"/>
      <c r="UAU63" s="127"/>
      <c r="UAY63" s="128"/>
      <c r="UBB63" s="129"/>
      <c r="UBC63" s="123"/>
      <c r="UBD63" s="124"/>
      <c r="UBE63" s="125"/>
      <c r="UBI63" s="127"/>
      <c r="UBJ63" s="127"/>
      <c r="UBN63" s="128"/>
      <c r="UBQ63" s="129"/>
      <c r="UBR63" s="123"/>
      <c r="UBS63" s="124"/>
      <c r="UBT63" s="125"/>
      <c r="UBX63" s="127"/>
      <c r="UBY63" s="127"/>
      <c r="UCC63" s="128"/>
      <c r="UCF63" s="129"/>
      <c r="UCG63" s="123"/>
      <c r="UCH63" s="124"/>
      <c r="UCI63" s="125"/>
      <c r="UCM63" s="127"/>
      <c r="UCN63" s="127"/>
      <c r="UCR63" s="128"/>
      <c r="UCU63" s="129"/>
      <c r="UCV63" s="123"/>
      <c r="UCW63" s="124"/>
      <c r="UCX63" s="125"/>
      <c r="UDB63" s="127"/>
      <c r="UDC63" s="127"/>
      <c r="UDG63" s="128"/>
      <c r="UDJ63" s="129"/>
      <c r="UDK63" s="123"/>
      <c r="UDL63" s="124"/>
      <c r="UDM63" s="125"/>
      <c r="UDQ63" s="127"/>
      <c r="UDR63" s="127"/>
      <c r="UDV63" s="128"/>
      <c r="UDY63" s="129"/>
      <c r="UDZ63" s="123"/>
      <c r="UEA63" s="124"/>
      <c r="UEB63" s="125"/>
      <c r="UEF63" s="127"/>
      <c r="UEG63" s="127"/>
      <c r="UEK63" s="128"/>
      <c r="UEN63" s="129"/>
      <c r="UEO63" s="123"/>
      <c r="UEP63" s="124"/>
      <c r="UEQ63" s="125"/>
      <c r="UEU63" s="127"/>
      <c r="UEV63" s="127"/>
      <c r="UEZ63" s="128"/>
      <c r="UFC63" s="129"/>
      <c r="UFD63" s="123"/>
      <c r="UFE63" s="124"/>
      <c r="UFF63" s="125"/>
      <c r="UFJ63" s="127"/>
      <c r="UFK63" s="127"/>
      <c r="UFO63" s="128"/>
      <c r="UFR63" s="129"/>
      <c r="UFS63" s="123"/>
      <c r="UFT63" s="124"/>
      <c r="UFU63" s="125"/>
      <c r="UFY63" s="127"/>
      <c r="UFZ63" s="127"/>
      <c r="UGD63" s="128"/>
      <c r="UGG63" s="129"/>
      <c r="UGH63" s="123"/>
      <c r="UGI63" s="124"/>
      <c r="UGJ63" s="125"/>
      <c r="UGN63" s="127"/>
      <c r="UGO63" s="127"/>
      <c r="UGS63" s="128"/>
      <c r="UGV63" s="129"/>
      <c r="UGW63" s="123"/>
      <c r="UGX63" s="124"/>
      <c r="UGY63" s="125"/>
      <c r="UHC63" s="127"/>
      <c r="UHD63" s="127"/>
      <c r="UHH63" s="128"/>
      <c r="UHK63" s="129"/>
      <c r="UHL63" s="123"/>
      <c r="UHM63" s="124"/>
      <c r="UHN63" s="125"/>
      <c r="UHR63" s="127"/>
      <c r="UHS63" s="127"/>
      <c r="UHW63" s="128"/>
      <c r="UHZ63" s="129"/>
      <c r="UIA63" s="123"/>
      <c r="UIB63" s="124"/>
      <c r="UIC63" s="125"/>
      <c r="UIG63" s="127"/>
      <c r="UIH63" s="127"/>
      <c r="UIL63" s="128"/>
      <c r="UIO63" s="129"/>
      <c r="UIP63" s="123"/>
      <c r="UIQ63" s="124"/>
      <c r="UIR63" s="125"/>
      <c r="UIV63" s="127"/>
      <c r="UIW63" s="127"/>
      <c r="UJA63" s="128"/>
      <c r="UJD63" s="129"/>
      <c r="UJE63" s="123"/>
      <c r="UJF63" s="124"/>
      <c r="UJG63" s="125"/>
      <c r="UJK63" s="127"/>
      <c r="UJL63" s="127"/>
      <c r="UJP63" s="128"/>
      <c r="UJS63" s="129"/>
      <c r="UJT63" s="123"/>
      <c r="UJU63" s="124"/>
      <c r="UJV63" s="125"/>
      <c r="UJZ63" s="127"/>
      <c r="UKA63" s="127"/>
      <c r="UKE63" s="128"/>
      <c r="UKH63" s="129"/>
      <c r="UKI63" s="123"/>
      <c r="UKJ63" s="124"/>
      <c r="UKK63" s="125"/>
      <c r="UKO63" s="127"/>
      <c r="UKP63" s="127"/>
      <c r="UKT63" s="128"/>
      <c r="UKW63" s="129"/>
      <c r="UKX63" s="123"/>
      <c r="UKY63" s="124"/>
      <c r="UKZ63" s="125"/>
      <c r="ULD63" s="127"/>
      <c r="ULE63" s="127"/>
      <c r="ULI63" s="128"/>
      <c r="ULL63" s="129"/>
      <c r="ULM63" s="123"/>
      <c r="ULN63" s="124"/>
      <c r="ULO63" s="125"/>
      <c r="ULS63" s="127"/>
      <c r="ULT63" s="127"/>
      <c r="ULX63" s="128"/>
      <c r="UMA63" s="129"/>
      <c r="UMB63" s="123"/>
      <c r="UMC63" s="124"/>
      <c r="UMD63" s="125"/>
      <c r="UMH63" s="127"/>
      <c r="UMI63" s="127"/>
      <c r="UMM63" s="128"/>
      <c r="UMP63" s="129"/>
      <c r="UMQ63" s="123"/>
      <c r="UMR63" s="124"/>
      <c r="UMS63" s="125"/>
      <c r="UMW63" s="127"/>
      <c r="UMX63" s="127"/>
      <c r="UNB63" s="128"/>
      <c r="UNE63" s="129"/>
      <c r="UNF63" s="123"/>
      <c r="UNG63" s="124"/>
      <c r="UNH63" s="125"/>
      <c r="UNL63" s="127"/>
      <c r="UNM63" s="127"/>
      <c r="UNQ63" s="128"/>
      <c r="UNT63" s="129"/>
      <c r="UNU63" s="123"/>
      <c r="UNV63" s="124"/>
      <c r="UNW63" s="125"/>
      <c r="UOA63" s="127"/>
      <c r="UOB63" s="127"/>
      <c r="UOF63" s="128"/>
      <c r="UOI63" s="129"/>
      <c r="UOJ63" s="123"/>
      <c r="UOK63" s="124"/>
      <c r="UOL63" s="125"/>
      <c r="UOP63" s="127"/>
      <c r="UOQ63" s="127"/>
      <c r="UOU63" s="128"/>
      <c r="UOX63" s="129"/>
      <c r="UOY63" s="123"/>
      <c r="UOZ63" s="124"/>
      <c r="UPA63" s="125"/>
      <c r="UPE63" s="127"/>
      <c r="UPF63" s="127"/>
      <c r="UPJ63" s="128"/>
      <c r="UPM63" s="129"/>
      <c r="UPN63" s="123"/>
      <c r="UPO63" s="124"/>
      <c r="UPP63" s="125"/>
      <c r="UPT63" s="127"/>
      <c r="UPU63" s="127"/>
      <c r="UPY63" s="128"/>
      <c r="UQB63" s="129"/>
      <c r="UQC63" s="123"/>
      <c r="UQD63" s="124"/>
      <c r="UQE63" s="125"/>
      <c r="UQI63" s="127"/>
      <c r="UQJ63" s="127"/>
      <c r="UQN63" s="128"/>
      <c r="UQQ63" s="129"/>
      <c r="UQR63" s="123"/>
      <c r="UQS63" s="124"/>
      <c r="UQT63" s="125"/>
      <c r="UQX63" s="127"/>
      <c r="UQY63" s="127"/>
      <c r="URC63" s="128"/>
      <c r="URF63" s="129"/>
      <c r="URG63" s="123"/>
      <c r="URH63" s="124"/>
      <c r="URI63" s="125"/>
      <c r="URM63" s="127"/>
      <c r="URN63" s="127"/>
      <c r="URR63" s="128"/>
      <c r="URU63" s="129"/>
      <c r="URV63" s="123"/>
      <c r="URW63" s="124"/>
      <c r="URX63" s="125"/>
      <c r="USB63" s="127"/>
      <c r="USC63" s="127"/>
      <c r="USG63" s="128"/>
      <c r="USJ63" s="129"/>
      <c r="USK63" s="123"/>
      <c r="USL63" s="124"/>
      <c r="USM63" s="125"/>
      <c r="USQ63" s="127"/>
      <c r="USR63" s="127"/>
      <c r="USV63" s="128"/>
      <c r="USY63" s="129"/>
      <c r="USZ63" s="123"/>
      <c r="UTA63" s="124"/>
      <c r="UTB63" s="125"/>
      <c r="UTF63" s="127"/>
      <c r="UTG63" s="127"/>
      <c r="UTK63" s="128"/>
      <c r="UTN63" s="129"/>
      <c r="UTO63" s="123"/>
      <c r="UTP63" s="124"/>
      <c r="UTQ63" s="125"/>
      <c r="UTU63" s="127"/>
      <c r="UTV63" s="127"/>
      <c r="UTZ63" s="128"/>
      <c r="UUC63" s="129"/>
      <c r="UUD63" s="123"/>
      <c r="UUE63" s="124"/>
      <c r="UUF63" s="125"/>
      <c r="UUJ63" s="127"/>
      <c r="UUK63" s="127"/>
      <c r="UUO63" s="128"/>
      <c r="UUR63" s="129"/>
      <c r="UUS63" s="123"/>
      <c r="UUT63" s="124"/>
      <c r="UUU63" s="125"/>
      <c r="UUY63" s="127"/>
      <c r="UUZ63" s="127"/>
      <c r="UVD63" s="128"/>
      <c r="UVG63" s="129"/>
      <c r="UVH63" s="123"/>
      <c r="UVI63" s="124"/>
      <c r="UVJ63" s="125"/>
      <c r="UVN63" s="127"/>
      <c r="UVO63" s="127"/>
      <c r="UVS63" s="128"/>
      <c r="UVV63" s="129"/>
      <c r="UVW63" s="123"/>
      <c r="UVX63" s="124"/>
      <c r="UVY63" s="125"/>
      <c r="UWC63" s="127"/>
      <c r="UWD63" s="127"/>
      <c r="UWH63" s="128"/>
      <c r="UWK63" s="129"/>
      <c r="UWL63" s="123"/>
      <c r="UWM63" s="124"/>
      <c r="UWN63" s="125"/>
      <c r="UWR63" s="127"/>
      <c r="UWS63" s="127"/>
      <c r="UWW63" s="128"/>
      <c r="UWZ63" s="129"/>
      <c r="UXA63" s="123"/>
      <c r="UXB63" s="124"/>
      <c r="UXC63" s="125"/>
      <c r="UXG63" s="127"/>
      <c r="UXH63" s="127"/>
      <c r="UXL63" s="128"/>
      <c r="UXO63" s="129"/>
      <c r="UXP63" s="123"/>
      <c r="UXQ63" s="124"/>
      <c r="UXR63" s="125"/>
      <c r="UXV63" s="127"/>
      <c r="UXW63" s="127"/>
      <c r="UYA63" s="128"/>
      <c r="UYD63" s="129"/>
      <c r="UYE63" s="123"/>
      <c r="UYF63" s="124"/>
      <c r="UYG63" s="125"/>
      <c r="UYK63" s="127"/>
      <c r="UYL63" s="127"/>
      <c r="UYP63" s="128"/>
      <c r="UYS63" s="129"/>
      <c r="UYT63" s="123"/>
      <c r="UYU63" s="124"/>
      <c r="UYV63" s="125"/>
      <c r="UYZ63" s="127"/>
      <c r="UZA63" s="127"/>
      <c r="UZE63" s="128"/>
      <c r="UZH63" s="129"/>
      <c r="UZI63" s="123"/>
      <c r="UZJ63" s="124"/>
      <c r="UZK63" s="125"/>
      <c r="UZO63" s="127"/>
      <c r="UZP63" s="127"/>
      <c r="UZT63" s="128"/>
      <c r="UZW63" s="129"/>
      <c r="UZX63" s="123"/>
      <c r="UZY63" s="124"/>
      <c r="UZZ63" s="125"/>
      <c r="VAD63" s="127"/>
      <c r="VAE63" s="127"/>
      <c r="VAI63" s="128"/>
      <c r="VAL63" s="129"/>
      <c r="VAM63" s="123"/>
      <c r="VAN63" s="124"/>
      <c r="VAO63" s="125"/>
      <c r="VAS63" s="127"/>
      <c r="VAT63" s="127"/>
      <c r="VAX63" s="128"/>
      <c r="VBA63" s="129"/>
      <c r="VBB63" s="123"/>
      <c r="VBC63" s="124"/>
      <c r="VBD63" s="125"/>
      <c r="VBH63" s="127"/>
      <c r="VBI63" s="127"/>
      <c r="VBM63" s="128"/>
      <c r="VBP63" s="129"/>
      <c r="VBQ63" s="123"/>
      <c r="VBR63" s="124"/>
      <c r="VBS63" s="125"/>
      <c r="VBW63" s="127"/>
      <c r="VBX63" s="127"/>
      <c r="VCB63" s="128"/>
      <c r="VCE63" s="129"/>
      <c r="VCF63" s="123"/>
      <c r="VCG63" s="124"/>
      <c r="VCH63" s="125"/>
      <c r="VCL63" s="127"/>
      <c r="VCM63" s="127"/>
      <c r="VCQ63" s="128"/>
      <c r="VCT63" s="129"/>
      <c r="VCU63" s="123"/>
      <c r="VCV63" s="124"/>
      <c r="VCW63" s="125"/>
      <c r="VDA63" s="127"/>
      <c r="VDB63" s="127"/>
      <c r="VDF63" s="128"/>
      <c r="VDI63" s="129"/>
      <c r="VDJ63" s="123"/>
      <c r="VDK63" s="124"/>
      <c r="VDL63" s="125"/>
      <c r="VDP63" s="127"/>
      <c r="VDQ63" s="127"/>
      <c r="VDU63" s="128"/>
      <c r="VDX63" s="129"/>
      <c r="VDY63" s="123"/>
      <c r="VDZ63" s="124"/>
      <c r="VEA63" s="125"/>
      <c r="VEE63" s="127"/>
      <c r="VEF63" s="127"/>
      <c r="VEJ63" s="128"/>
      <c r="VEM63" s="129"/>
      <c r="VEN63" s="123"/>
      <c r="VEO63" s="124"/>
      <c r="VEP63" s="125"/>
      <c r="VET63" s="127"/>
      <c r="VEU63" s="127"/>
      <c r="VEY63" s="128"/>
      <c r="VFB63" s="129"/>
      <c r="VFC63" s="123"/>
      <c r="VFD63" s="124"/>
      <c r="VFE63" s="125"/>
      <c r="VFI63" s="127"/>
      <c r="VFJ63" s="127"/>
      <c r="VFN63" s="128"/>
      <c r="VFQ63" s="129"/>
      <c r="VFR63" s="123"/>
      <c r="VFS63" s="124"/>
      <c r="VFT63" s="125"/>
      <c r="VFX63" s="127"/>
      <c r="VFY63" s="127"/>
      <c r="VGC63" s="128"/>
      <c r="VGF63" s="129"/>
      <c r="VGG63" s="123"/>
      <c r="VGH63" s="124"/>
      <c r="VGI63" s="125"/>
      <c r="VGM63" s="127"/>
      <c r="VGN63" s="127"/>
      <c r="VGR63" s="128"/>
      <c r="VGU63" s="129"/>
      <c r="VGV63" s="123"/>
      <c r="VGW63" s="124"/>
      <c r="VGX63" s="125"/>
      <c r="VHB63" s="127"/>
      <c r="VHC63" s="127"/>
      <c r="VHG63" s="128"/>
      <c r="VHJ63" s="129"/>
      <c r="VHK63" s="123"/>
      <c r="VHL63" s="124"/>
      <c r="VHM63" s="125"/>
      <c r="VHQ63" s="127"/>
      <c r="VHR63" s="127"/>
      <c r="VHV63" s="128"/>
      <c r="VHY63" s="129"/>
      <c r="VHZ63" s="123"/>
      <c r="VIA63" s="124"/>
      <c r="VIB63" s="125"/>
      <c r="VIF63" s="127"/>
      <c r="VIG63" s="127"/>
      <c r="VIK63" s="128"/>
      <c r="VIN63" s="129"/>
      <c r="VIO63" s="123"/>
      <c r="VIP63" s="124"/>
      <c r="VIQ63" s="125"/>
      <c r="VIU63" s="127"/>
      <c r="VIV63" s="127"/>
      <c r="VIZ63" s="128"/>
      <c r="VJC63" s="129"/>
      <c r="VJD63" s="123"/>
      <c r="VJE63" s="124"/>
      <c r="VJF63" s="125"/>
      <c r="VJJ63" s="127"/>
      <c r="VJK63" s="127"/>
      <c r="VJO63" s="128"/>
      <c r="VJR63" s="129"/>
      <c r="VJS63" s="123"/>
      <c r="VJT63" s="124"/>
      <c r="VJU63" s="125"/>
      <c r="VJY63" s="127"/>
      <c r="VJZ63" s="127"/>
      <c r="VKD63" s="128"/>
      <c r="VKG63" s="129"/>
      <c r="VKH63" s="123"/>
      <c r="VKI63" s="124"/>
      <c r="VKJ63" s="125"/>
      <c r="VKN63" s="127"/>
      <c r="VKO63" s="127"/>
      <c r="VKS63" s="128"/>
      <c r="VKV63" s="129"/>
      <c r="VKW63" s="123"/>
      <c r="VKX63" s="124"/>
      <c r="VKY63" s="125"/>
      <c r="VLC63" s="127"/>
      <c r="VLD63" s="127"/>
      <c r="VLH63" s="128"/>
      <c r="VLK63" s="129"/>
      <c r="VLL63" s="123"/>
      <c r="VLM63" s="124"/>
      <c r="VLN63" s="125"/>
      <c r="VLR63" s="127"/>
      <c r="VLS63" s="127"/>
      <c r="VLW63" s="128"/>
      <c r="VLZ63" s="129"/>
      <c r="VMA63" s="123"/>
      <c r="VMB63" s="124"/>
      <c r="VMC63" s="125"/>
      <c r="VMG63" s="127"/>
      <c r="VMH63" s="127"/>
      <c r="VML63" s="128"/>
      <c r="VMO63" s="129"/>
      <c r="VMP63" s="123"/>
      <c r="VMQ63" s="124"/>
      <c r="VMR63" s="125"/>
      <c r="VMV63" s="127"/>
      <c r="VMW63" s="127"/>
      <c r="VNA63" s="128"/>
      <c r="VND63" s="129"/>
      <c r="VNE63" s="123"/>
      <c r="VNF63" s="124"/>
      <c r="VNG63" s="125"/>
      <c r="VNK63" s="127"/>
      <c r="VNL63" s="127"/>
      <c r="VNP63" s="128"/>
      <c r="VNS63" s="129"/>
      <c r="VNT63" s="123"/>
      <c r="VNU63" s="124"/>
      <c r="VNV63" s="125"/>
      <c r="VNZ63" s="127"/>
      <c r="VOA63" s="127"/>
      <c r="VOE63" s="128"/>
      <c r="VOH63" s="129"/>
      <c r="VOI63" s="123"/>
      <c r="VOJ63" s="124"/>
      <c r="VOK63" s="125"/>
      <c r="VOO63" s="127"/>
      <c r="VOP63" s="127"/>
      <c r="VOT63" s="128"/>
      <c r="VOW63" s="129"/>
      <c r="VOX63" s="123"/>
      <c r="VOY63" s="124"/>
      <c r="VOZ63" s="125"/>
      <c r="VPD63" s="127"/>
      <c r="VPE63" s="127"/>
      <c r="VPI63" s="128"/>
      <c r="VPL63" s="129"/>
      <c r="VPM63" s="123"/>
      <c r="VPN63" s="124"/>
      <c r="VPO63" s="125"/>
      <c r="VPS63" s="127"/>
      <c r="VPT63" s="127"/>
      <c r="VPX63" s="128"/>
      <c r="VQA63" s="129"/>
      <c r="VQB63" s="123"/>
      <c r="VQC63" s="124"/>
      <c r="VQD63" s="125"/>
      <c r="VQH63" s="127"/>
      <c r="VQI63" s="127"/>
      <c r="VQM63" s="128"/>
      <c r="VQP63" s="129"/>
      <c r="VQQ63" s="123"/>
      <c r="VQR63" s="124"/>
      <c r="VQS63" s="125"/>
      <c r="VQW63" s="127"/>
      <c r="VQX63" s="127"/>
      <c r="VRB63" s="128"/>
      <c r="VRE63" s="129"/>
      <c r="VRF63" s="123"/>
      <c r="VRG63" s="124"/>
      <c r="VRH63" s="125"/>
      <c r="VRL63" s="127"/>
      <c r="VRM63" s="127"/>
      <c r="VRQ63" s="128"/>
      <c r="VRT63" s="129"/>
      <c r="VRU63" s="123"/>
      <c r="VRV63" s="124"/>
      <c r="VRW63" s="125"/>
      <c r="VSA63" s="127"/>
      <c r="VSB63" s="127"/>
      <c r="VSF63" s="128"/>
      <c r="VSI63" s="129"/>
      <c r="VSJ63" s="123"/>
      <c r="VSK63" s="124"/>
      <c r="VSL63" s="125"/>
      <c r="VSP63" s="127"/>
      <c r="VSQ63" s="127"/>
      <c r="VSU63" s="128"/>
      <c r="VSX63" s="129"/>
      <c r="VSY63" s="123"/>
      <c r="VSZ63" s="124"/>
      <c r="VTA63" s="125"/>
      <c r="VTE63" s="127"/>
      <c r="VTF63" s="127"/>
      <c r="VTJ63" s="128"/>
      <c r="VTM63" s="129"/>
      <c r="VTN63" s="123"/>
      <c r="VTO63" s="124"/>
      <c r="VTP63" s="125"/>
      <c r="VTT63" s="127"/>
      <c r="VTU63" s="127"/>
      <c r="VTY63" s="128"/>
      <c r="VUB63" s="129"/>
      <c r="VUC63" s="123"/>
      <c r="VUD63" s="124"/>
      <c r="VUE63" s="125"/>
      <c r="VUI63" s="127"/>
      <c r="VUJ63" s="127"/>
      <c r="VUN63" s="128"/>
      <c r="VUQ63" s="129"/>
      <c r="VUR63" s="123"/>
      <c r="VUS63" s="124"/>
      <c r="VUT63" s="125"/>
      <c r="VUX63" s="127"/>
      <c r="VUY63" s="127"/>
      <c r="VVC63" s="128"/>
      <c r="VVF63" s="129"/>
      <c r="VVG63" s="123"/>
      <c r="VVH63" s="124"/>
      <c r="VVI63" s="125"/>
      <c r="VVM63" s="127"/>
      <c r="VVN63" s="127"/>
      <c r="VVR63" s="128"/>
      <c r="VVU63" s="129"/>
      <c r="VVV63" s="123"/>
      <c r="VVW63" s="124"/>
      <c r="VVX63" s="125"/>
      <c r="VWB63" s="127"/>
      <c r="VWC63" s="127"/>
      <c r="VWG63" s="128"/>
      <c r="VWJ63" s="129"/>
      <c r="VWK63" s="123"/>
      <c r="VWL63" s="124"/>
      <c r="VWM63" s="125"/>
      <c r="VWQ63" s="127"/>
      <c r="VWR63" s="127"/>
      <c r="VWV63" s="128"/>
      <c r="VWY63" s="129"/>
      <c r="VWZ63" s="123"/>
      <c r="VXA63" s="124"/>
      <c r="VXB63" s="125"/>
      <c r="VXF63" s="127"/>
      <c r="VXG63" s="127"/>
      <c r="VXK63" s="128"/>
      <c r="VXN63" s="129"/>
      <c r="VXO63" s="123"/>
      <c r="VXP63" s="124"/>
      <c r="VXQ63" s="125"/>
      <c r="VXU63" s="127"/>
      <c r="VXV63" s="127"/>
      <c r="VXZ63" s="128"/>
      <c r="VYC63" s="129"/>
      <c r="VYD63" s="123"/>
      <c r="VYE63" s="124"/>
      <c r="VYF63" s="125"/>
      <c r="VYJ63" s="127"/>
      <c r="VYK63" s="127"/>
      <c r="VYO63" s="128"/>
      <c r="VYR63" s="129"/>
      <c r="VYS63" s="123"/>
      <c r="VYT63" s="124"/>
      <c r="VYU63" s="125"/>
      <c r="VYY63" s="127"/>
      <c r="VYZ63" s="127"/>
      <c r="VZD63" s="128"/>
      <c r="VZG63" s="129"/>
      <c r="VZH63" s="123"/>
      <c r="VZI63" s="124"/>
      <c r="VZJ63" s="125"/>
      <c r="VZN63" s="127"/>
      <c r="VZO63" s="127"/>
      <c r="VZS63" s="128"/>
      <c r="VZV63" s="129"/>
      <c r="VZW63" s="123"/>
      <c r="VZX63" s="124"/>
      <c r="VZY63" s="125"/>
      <c r="WAC63" s="127"/>
      <c r="WAD63" s="127"/>
      <c r="WAH63" s="128"/>
      <c r="WAK63" s="129"/>
      <c r="WAL63" s="123"/>
      <c r="WAM63" s="124"/>
      <c r="WAN63" s="125"/>
      <c r="WAR63" s="127"/>
      <c r="WAS63" s="127"/>
      <c r="WAW63" s="128"/>
      <c r="WAZ63" s="129"/>
      <c r="WBA63" s="123"/>
      <c r="WBB63" s="124"/>
      <c r="WBC63" s="125"/>
      <c r="WBG63" s="127"/>
      <c r="WBH63" s="127"/>
      <c r="WBL63" s="128"/>
      <c r="WBO63" s="129"/>
      <c r="WBP63" s="123"/>
      <c r="WBQ63" s="124"/>
      <c r="WBR63" s="125"/>
      <c r="WBV63" s="127"/>
      <c r="WBW63" s="127"/>
      <c r="WCA63" s="128"/>
      <c r="WCD63" s="129"/>
      <c r="WCE63" s="123"/>
      <c r="WCF63" s="124"/>
      <c r="WCG63" s="125"/>
      <c r="WCK63" s="127"/>
      <c r="WCL63" s="127"/>
      <c r="WCP63" s="128"/>
      <c r="WCS63" s="129"/>
      <c r="WCT63" s="123"/>
      <c r="WCU63" s="124"/>
      <c r="WCV63" s="125"/>
      <c r="WCZ63" s="127"/>
      <c r="WDA63" s="127"/>
      <c r="WDE63" s="128"/>
      <c r="WDH63" s="129"/>
      <c r="WDI63" s="123"/>
      <c r="WDJ63" s="124"/>
      <c r="WDK63" s="125"/>
      <c r="WDO63" s="127"/>
      <c r="WDP63" s="127"/>
      <c r="WDT63" s="128"/>
      <c r="WDW63" s="129"/>
      <c r="WDX63" s="123"/>
      <c r="WDY63" s="124"/>
      <c r="WDZ63" s="125"/>
      <c r="WED63" s="127"/>
      <c r="WEE63" s="127"/>
      <c r="WEI63" s="128"/>
      <c r="WEL63" s="129"/>
      <c r="WEM63" s="123"/>
      <c r="WEN63" s="124"/>
      <c r="WEO63" s="125"/>
      <c r="WES63" s="127"/>
      <c r="WET63" s="127"/>
      <c r="WEX63" s="128"/>
      <c r="WFA63" s="129"/>
      <c r="WFB63" s="123"/>
      <c r="WFC63" s="124"/>
      <c r="WFD63" s="125"/>
      <c r="WFH63" s="127"/>
      <c r="WFI63" s="127"/>
      <c r="WFM63" s="128"/>
      <c r="WFP63" s="129"/>
      <c r="WFQ63" s="123"/>
      <c r="WFR63" s="124"/>
      <c r="WFS63" s="125"/>
      <c r="WFW63" s="127"/>
      <c r="WFX63" s="127"/>
      <c r="WGB63" s="128"/>
      <c r="WGE63" s="129"/>
      <c r="WGF63" s="123"/>
      <c r="WGG63" s="124"/>
      <c r="WGH63" s="125"/>
      <c r="WGL63" s="127"/>
      <c r="WGM63" s="127"/>
      <c r="WGQ63" s="128"/>
      <c r="WGT63" s="129"/>
      <c r="WGU63" s="123"/>
      <c r="WGV63" s="124"/>
      <c r="WGW63" s="125"/>
      <c r="WHA63" s="127"/>
      <c r="WHB63" s="127"/>
      <c r="WHF63" s="128"/>
      <c r="WHI63" s="129"/>
      <c r="WHJ63" s="123"/>
      <c r="WHK63" s="124"/>
      <c r="WHL63" s="125"/>
      <c r="WHP63" s="127"/>
      <c r="WHQ63" s="127"/>
      <c r="WHU63" s="128"/>
      <c r="WHX63" s="129"/>
      <c r="WHY63" s="123"/>
      <c r="WHZ63" s="124"/>
      <c r="WIA63" s="125"/>
      <c r="WIE63" s="127"/>
      <c r="WIF63" s="127"/>
      <c r="WIJ63" s="128"/>
      <c r="WIM63" s="129"/>
      <c r="WIN63" s="123"/>
      <c r="WIO63" s="124"/>
      <c r="WIP63" s="125"/>
      <c r="WIT63" s="127"/>
      <c r="WIU63" s="127"/>
      <c r="WIY63" s="128"/>
      <c r="WJB63" s="129"/>
      <c r="WJC63" s="123"/>
      <c r="WJD63" s="124"/>
      <c r="WJE63" s="125"/>
      <c r="WJI63" s="127"/>
      <c r="WJJ63" s="127"/>
      <c r="WJN63" s="128"/>
      <c r="WJQ63" s="129"/>
      <c r="WJR63" s="123"/>
      <c r="WJS63" s="124"/>
      <c r="WJT63" s="125"/>
      <c r="WJX63" s="127"/>
      <c r="WJY63" s="127"/>
      <c r="WKC63" s="128"/>
      <c r="WKF63" s="129"/>
      <c r="WKG63" s="123"/>
      <c r="WKH63" s="124"/>
      <c r="WKI63" s="125"/>
      <c r="WKM63" s="127"/>
      <c r="WKN63" s="127"/>
      <c r="WKR63" s="128"/>
      <c r="WKU63" s="129"/>
      <c r="WKV63" s="123"/>
      <c r="WKW63" s="124"/>
      <c r="WKX63" s="125"/>
      <c r="WLB63" s="127"/>
      <c r="WLC63" s="127"/>
      <c r="WLG63" s="128"/>
      <c r="WLJ63" s="129"/>
      <c r="WLK63" s="123"/>
      <c r="WLL63" s="124"/>
      <c r="WLM63" s="125"/>
      <c r="WLQ63" s="127"/>
      <c r="WLR63" s="127"/>
      <c r="WLV63" s="128"/>
      <c r="WLY63" s="129"/>
      <c r="WLZ63" s="123"/>
      <c r="WMA63" s="124"/>
      <c r="WMB63" s="125"/>
      <c r="WMF63" s="127"/>
      <c r="WMG63" s="127"/>
      <c r="WMK63" s="128"/>
      <c r="WMN63" s="129"/>
      <c r="WMO63" s="123"/>
      <c r="WMP63" s="124"/>
      <c r="WMQ63" s="125"/>
      <c r="WMU63" s="127"/>
      <c r="WMV63" s="127"/>
      <c r="WMZ63" s="128"/>
      <c r="WNC63" s="129"/>
      <c r="WND63" s="123"/>
      <c r="WNE63" s="124"/>
      <c r="WNF63" s="125"/>
      <c r="WNJ63" s="127"/>
      <c r="WNK63" s="127"/>
      <c r="WNO63" s="128"/>
      <c r="WNR63" s="129"/>
      <c r="WNS63" s="123"/>
      <c r="WNT63" s="124"/>
      <c r="WNU63" s="125"/>
      <c r="WNY63" s="127"/>
      <c r="WNZ63" s="127"/>
      <c r="WOD63" s="128"/>
      <c r="WOG63" s="129"/>
      <c r="WOH63" s="123"/>
      <c r="WOI63" s="124"/>
      <c r="WOJ63" s="125"/>
      <c r="WON63" s="127"/>
      <c r="WOO63" s="127"/>
      <c r="WOS63" s="128"/>
      <c r="WOV63" s="129"/>
      <c r="WOW63" s="123"/>
      <c r="WOX63" s="124"/>
      <c r="WOY63" s="125"/>
      <c r="WPC63" s="127"/>
      <c r="WPD63" s="127"/>
      <c r="WPH63" s="128"/>
      <c r="WPK63" s="129"/>
      <c r="WPL63" s="123"/>
      <c r="WPM63" s="124"/>
      <c r="WPN63" s="125"/>
      <c r="WPR63" s="127"/>
      <c r="WPS63" s="127"/>
      <c r="WPW63" s="128"/>
      <c r="WPZ63" s="129"/>
      <c r="WQA63" s="123"/>
      <c r="WQB63" s="124"/>
      <c r="WQC63" s="125"/>
      <c r="WQG63" s="127"/>
      <c r="WQH63" s="127"/>
      <c r="WQL63" s="128"/>
      <c r="WQO63" s="129"/>
      <c r="WQP63" s="123"/>
      <c r="WQQ63" s="124"/>
      <c r="WQR63" s="125"/>
      <c r="WQV63" s="127"/>
      <c r="WQW63" s="127"/>
      <c r="WRA63" s="128"/>
      <c r="WRD63" s="129"/>
      <c r="WRE63" s="123"/>
      <c r="WRF63" s="124"/>
      <c r="WRG63" s="125"/>
      <c r="WRK63" s="127"/>
      <c r="WRL63" s="127"/>
      <c r="WRP63" s="128"/>
      <c r="WRS63" s="129"/>
      <c r="WRT63" s="123"/>
      <c r="WRU63" s="124"/>
      <c r="WRV63" s="125"/>
      <c r="WRZ63" s="127"/>
      <c r="WSA63" s="127"/>
      <c r="WSE63" s="128"/>
      <c r="WSH63" s="129"/>
      <c r="WSI63" s="123"/>
      <c r="WSJ63" s="124"/>
      <c r="WSK63" s="125"/>
      <c r="WSO63" s="127"/>
      <c r="WSP63" s="127"/>
      <c r="WST63" s="128"/>
      <c r="WSW63" s="129"/>
      <c r="WSX63" s="123"/>
      <c r="WSY63" s="124"/>
      <c r="WSZ63" s="125"/>
      <c r="WTD63" s="127"/>
      <c r="WTE63" s="127"/>
      <c r="WTI63" s="128"/>
      <c r="WTL63" s="129"/>
      <c r="WTM63" s="123"/>
      <c r="WTN63" s="124"/>
      <c r="WTO63" s="125"/>
      <c r="WTS63" s="127"/>
      <c r="WTT63" s="127"/>
      <c r="WTX63" s="128"/>
      <c r="WUA63" s="129"/>
      <c r="WUB63" s="123"/>
      <c r="WUC63" s="124"/>
      <c r="WUD63" s="125"/>
      <c r="WUH63" s="127"/>
      <c r="WUI63" s="127"/>
      <c r="WUM63" s="128"/>
      <c r="WUP63" s="129"/>
      <c r="WUQ63" s="123"/>
      <c r="WUR63" s="124"/>
      <c r="WUS63" s="125"/>
      <c r="WUW63" s="127"/>
      <c r="WUX63" s="127"/>
      <c r="WVB63" s="128"/>
      <c r="WVE63" s="129"/>
      <c r="WVF63" s="123"/>
      <c r="WVG63" s="124"/>
      <c r="WVH63" s="125"/>
      <c r="WVL63" s="127"/>
      <c r="WVM63" s="127"/>
      <c r="WVQ63" s="128"/>
      <c r="WVT63" s="129"/>
      <c r="WVU63" s="123"/>
      <c r="WVV63" s="124"/>
      <c r="WVW63" s="125"/>
      <c r="WWA63" s="127"/>
      <c r="WWB63" s="127"/>
      <c r="WWF63" s="128"/>
      <c r="WWI63" s="129"/>
      <c r="WWJ63" s="123"/>
      <c r="WWK63" s="124"/>
      <c r="WWL63" s="125"/>
      <c r="WWP63" s="127"/>
      <c r="WWQ63" s="127"/>
      <c r="WWU63" s="128"/>
      <c r="WWX63" s="129"/>
      <c r="WWY63" s="123"/>
      <c r="WWZ63" s="124"/>
      <c r="WXA63" s="125"/>
      <c r="WXE63" s="127"/>
      <c r="WXF63" s="127"/>
      <c r="WXJ63" s="128"/>
      <c r="WXM63" s="129"/>
      <c r="WXN63" s="123"/>
      <c r="WXO63" s="124"/>
      <c r="WXP63" s="125"/>
      <c r="WXT63" s="127"/>
      <c r="WXU63" s="127"/>
      <c r="WXY63" s="128"/>
      <c r="WYB63" s="129"/>
      <c r="WYC63" s="123"/>
      <c r="WYD63" s="124"/>
      <c r="WYE63" s="125"/>
      <c r="WYI63" s="127"/>
      <c r="WYJ63" s="127"/>
      <c r="WYN63" s="128"/>
      <c r="WYQ63" s="129"/>
      <c r="WYR63" s="123"/>
      <c r="WYS63" s="124"/>
      <c r="WYT63" s="125"/>
      <c r="WYX63" s="127"/>
      <c r="WYY63" s="127"/>
      <c r="WZC63" s="128"/>
      <c r="WZF63" s="129"/>
      <c r="WZG63" s="123"/>
      <c r="WZH63" s="124"/>
      <c r="WZI63" s="125"/>
      <c r="WZM63" s="127"/>
      <c r="WZN63" s="127"/>
      <c r="WZR63" s="128"/>
      <c r="WZU63" s="129"/>
      <c r="WZV63" s="123"/>
      <c r="WZW63" s="124"/>
      <c r="WZX63" s="125"/>
      <c r="XAB63" s="127"/>
      <c r="XAC63" s="127"/>
      <c r="XAG63" s="128"/>
      <c r="XAJ63" s="129"/>
      <c r="XAK63" s="123"/>
      <c r="XAL63" s="124"/>
      <c r="XAM63" s="125"/>
      <c r="XAQ63" s="127"/>
      <c r="XAR63" s="127"/>
      <c r="XAV63" s="128"/>
      <c r="XAY63" s="129"/>
      <c r="XAZ63" s="123"/>
      <c r="XBA63" s="124"/>
      <c r="XBB63" s="125"/>
      <c r="XBF63" s="127"/>
      <c r="XBG63" s="127"/>
      <c r="XBK63" s="128"/>
      <c r="XBN63" s="129"/>
      <c r="XBO63" s="123"/>
      <c r="XBP63" s="124"/>
      <c r="XBQ63" s="125"/>
      <c r="XBU63" s="127"/>
      <c r="XBV63" s="127"/>
      <c r="XBZ63" s="128"/>
      <c r="XCC63" s="129"/>
      <c r="XCD63" s="123"/>
      <c r="XCE63" s="124"/>
      <c r="XCF63" s="125"/>
      <c r="XCJ63" s="127"/>
      <c r="XCK63" s="127"/>
      <c r="XCO63" s="128"/>
      <c r="XCR63" s="129"/>
      <c r="XCS63" s="123"/>
      <c r="XCT63" s="124"/>
      <c r="XCU63" s="125"/>
      <c r="XCY63" s="127"/>
      <c r="XCZ63" s="127"/>
      <c r="XDD63" s="128"/>
      <c r="XDG63" s="129"/>
      <c r="XDH63" s="123"/>
      <c r="XDI63" s="124"/>
      <c r="XDJ63" s="125"/>
      <c r="XDN63" s="127"/>
      <c r="XDO63" s="127"/>
      <c r="XDS63" s="128"/>
      <c r="XDV63" s="129"/>
      <c r="XDW63" s="123"/>
      <c r="XDX63" s="124"/>
      <c r="XDY63" s="125"/>
      <c r="XEC63" s="127"/>
      <c r="XED63" s="127"/>
      <c r="XEH63" s="128"/>
      <c r="XEK63" s="129"/>
      <c r="XEL63" s="123"/>
      <c r="XEM63" s="124"/>
      <c r="XEN63" s="125"/>
      <c r="XER63" s="127"/>
      <c r="XES63" s="127"/>
      <c r="XEW63" s="128"/>
      <c r="XEZ63" s="129"/>
      <c r="XFA63" s="123"/>
      <c r="XFB63" s="124"/>
      <c r="XFC63" s="125"/>
    </row>
    <row r="64" spans="1:1023 1027:2048 2052:3072 3075:5118 5122:6143 6147:7167 7170:9213 9217:10238 10242:11262 11265:12288 12292:14333 14337:16383" s="27" customFormat="1" ht="33" customHeight="1" thickTop="1" thickBot="1" x14ac:dyDescent="0.3">
      <c r="A64" s="182" t="s">
        <v>28</v>
      </c>
      <c r="B64" s="96" t="s">
        <v>190</v>
      </c>
      <c r="C64" s="38" t="s">
        <v>85</v>
      </c>
      <c r="D64" s="96" t="s">
        <v>30</v>
      </c>
      <c r="E64" s="39">
        <v>10</v>
      </c>
      <c r="F64" s="14">
        <f>E64/13.17319</f>
        <v>0.75911757137033631</v>
      </c>
      <c r="G64" s="96" t="s">
        <v>20</v>
      </c>
      <c r="H64" s="96" t="s">
        <v>23</v>
      </c>
      <c r="I64" s="153">
        <v>45998</v>
      </c>
      <c r="J64" s="156">
        <f t="shared" ref="J64:J65" si="8">I64+30</f>
        <v>46028</v>
      </c>
      <c r="K64" s="153">
        <f t="shared" si="7"/>
        <v>46118</v>
      </c>
      <c r="L64" s="197"/>
      <c r="M64" s="198"/>
      <c r="N64" s="192">
        <f>K64+30+300</f>
        <v>46448</v>
      </c>
      <c r="O64" s="40"/>
    </row>
    <row r="65" spans="1:15" s="27" customFormat="1" ht="33" customHeight="1" thickBot="1" x14ac:dyDescent="0.3">
      <c r="A65" s="183" t="s">
        <v>28</v>
      </c>
      <c r="B65" s="31" t="s">
        <v>191</v>
      </c>
      <c r="C65" s="41" t="s">
        <v>86</v>
      </c>
      <c r="D65" s="31" t="s">
        <v>30</v>
      </c>
      <c r="E65" s="42">
        <v>14</v>
      </c>
      <c r="F65" s="14">
        <f>E65/13.17319</f>
        <v>1.0627645999184707</v>
      </c>
      <c r="G65" s="31" t="s">
        <v>20</v>
      </c>
      <c r="H65" s="31" t="s">
        <v>23</v>
      </c>
      <c r="I65" s="153">
        <v>46005</v>
      </c>
      <c r="J65" s="158">
        <f t="shared" si="8"/>
        <v>46035</v>
      </c>
      <c r="K65" s="153">
        <f t="shared" si="7"/>
        <v>46125</v>
      </c>
      <c r="L65" s="167"/>
      <c r="M65" s="168"/>
      <c r="N65" s="192">
        <f>K65+30+300</f>
        <v>46455</v>
      </c>
      <c r="O65" s="37"/>
    </row>
    <row r="66" spans="1:15" s="22" customFormat="1" ht="33" customHeight="1" thickTop="1" thickBot="1" x14ac:dyDescent="0.3">
      <c r="A66" s="124"/>
      <c r="B66" s="124"/>
      <c r="C66" s="125" t="s">
        <v>87</v>
      </c>
      <c r="D66" s="126"/>
      <c r="E66" s="126"/>
      <c r="F66" s="126"/>
      <c r="G66" s="127"/>
      <c r="H66" s="127"/>
      <c r="I66" s="126"/>
      <c r="J66" s="126"/>
      <c r="K66" s="126"/>
      <c r="L66" s="128"/>
      <c r="M66" s="126"/>
      <c r="N66" s="126"/>
      <c r="O66" s="129"/>
    </row>
    <row r="67" spans="1:15" s="22" customFormat="1" ht="33" customHeight="1" thickTop="1" thickBot="1" x14ac:dyDescent="0.3">
      <c r="A67" s="87"/>
      <c r="B67" s="87"/>
      <c r="C67" s="88" t="s">
        <v>88</v>
      </c>
      <c r="D67" s="87"/>
      <c r="E67" s="87"/>
      <c r="F67" s="87"/>
      <c r="G67" s="107"/>
      <c r="H67" s="107"/>
      <c r="I67" s="87"/>
      <c r="J67" s="87"/>
      <c r="K67" s="87"/>
      <c r="L67" s="89"/>
      <c r="M67" s="90"/>
      <c r="N67" s="114"/>
      <c r="O67" s="91"/>
    </row>
    <row r="68" spans="1:15" s="27" customFormat="1" ht="33" customHeight="1" thickTop="1" thickBot="1" x14ac:dyDescent="0.3">
      <c r="A68" s="182" t="s">
        <v>28</v>
      </c>
      <c r="B68" s="96" t="s">
        <v>194</v>
      </c>
      <c r="C68" s="38" t="s">
        <v>89</v>
      </c>
      <c r="D68" s="96" t="s">
        <v>30</v>
      </c>
      <c r="E68" s="155">
        <v>5.8</v>
      </c>
      <c r="F68" s="149">
        <f>E68/13.17319</f>
        <v>0.44028819139479503</v>
      </c>
      <c r="G68" s="96" t="s">
        <v>20</v>
      </c>
      <c r="H68" s="96" t="s">
        <v>23</v>
      </c>
      <c r="I68" s="208">
        <v>45625</v>
      </c>
      <c r="J68" s="208">
        <v>45652</v>
      </c>
      <c r="K68" s="208">
        <v>45701</v>
      </c>
      <c r="L68" s="134" t="s">
        <v>192</v>
      </c>
      <c r="M68" s="157">
        <v>4.9214149999999997</v>
      </c>
      <c r="N68" s="208">
        <v>45733</v>
      </c>
      <c r="O68" s="209">
        <v>45985</v>
      </c>
    </row>
    <row r="69" spans="1:15" s="27" customFormat="1" ht="33" customHeight="1" thickBot="1" x14ac:dyDescent="0.3">
      <c r="A69" s="183" t="s">
        <v>28</v>
      </c>
      <c r="B69" s="31" t="s">
        <v>194</v>
      </c>
      <c r="C69" s="41" t="s">
        <v>90</v>
      </c>
      <c r="D69" s="31" t="s">
        <v>30</v>
      </c>
      <c r="E69" s="33">
        <v>4.9000000000000004</v>
      </c>
      <c r="F69" s="149">
        <f>E69/13.17319</f>
        <v>0.37196760997146477</v>
      </c>
      <c r="G69" s="31" t="s">
        <v>20</v>
      </c>
      <c r="H69" s="31" t="s">
        <v>23</v>
      </c>
      <c r="I69" s="208">
        <v>45625</v>
      </c>
      <c r="J69" s="208">
        <v>45652</v>
      </c>
      <c r="K69" s="208">
        <v>45701</v>
      </c>
      <c r="L69" s="138" t="s">
        <v>193</v>
      </c>
      <c r="M69" s="157">
        <v>5.3498299999999999</v>
      </c>
      <c r="N69" s="208">
        <v>45722</v>
      </c>
      <c r="O69" s="209">
        <v>45978</v>
      </c>
    </row>
    <row r="70" spans="1:15" s="22" customFormat="1" ht="33" customHeight="1" thickTop="1" thickBot="1" x14ac:dyDescent="0.3">
      <c r="A70" s="87"/>
      <c r="B70" s="87"/>
      <c r="C70" s="88" t="s">
        <v>91</v>
      </c>
      <c r="D70" s="87"/>
      <c r="E70" s="87"/>
      <c r="F70" s="87"/>
      <c r="G70" s="107"/>
      <c r="H70" s="107"/>
      <c r="I70" s="87"/>
      <c r="J70" s="87"/>
      <c r="K70" s="87"/>
      <c r="L70" s="89"/>
      <c r="M70" s="90"/>
      <c r="N70" s="114"/>
      <c r="O70" s="91"/>
    </row>
    <row r="71" spans="1:15" s="27" customFormat="1" ht="33" customHeight="1" thickTop="1" thickBot="1" x14ac:dyDescent="0.3">
      <c r="A71" s="182" t="s">
        <v>28</v>
      </c>
      <c r="B71" s="96" t="s">
        <v>197</v>
      </c>
      <c r="C71" s="38" t="s">
        <v>92</v>
      </c>
      <c r="D71" s="96" t="s">
        <v>30</v>
      </c>
      <c r="E71" s="151">
        <v>4.5</v>
      </c>
      <c r="F71" s="149">
        <f>E71/13.17319</f>
        <v>0.34160290711665131</v>
      </c>
      <c r="G71" s="96" t="s">
        <v>20</v>
      </c>
      <c r="H71" s="96" t="s">
        <v>23</v>
      </c>
      <c r="I71" s="208">
        <v>45610</v>
      </c>
      <c r="J71" s="135">
        <v>45643</v>
      </c>
      <c r="K71" s="208">
        <v>45713</v>
      </c>
      <c r="L71" s="134" t="s">
        <v>195</v>
      </c>
      <c r="M71" s="157">
        <v>4.9844799999999996</v>
      </c>
      <c r="N71" s="208">
        <v>45728</v>
      </c>
      <c r="O71" s="209">
        <f>N71+300</f>
        <v>46028</v>
      </c>
    </row>
    <row r="72" spans="1:15" s="27" customFormat="1" ht="33" customHeight="1" thickBot="1" x14ac:dyDescent="0.3">
      <c r="A72" s="183" t="s">
        <v>28</v>
      </c>
      <c r="B72" s="31" t="s">
        <v>197</v>
      </c>
      <c r="C72" s="41" t="s">
        <v>93</v>
      </c>
      <c r="D72" s="31" t="s">
        <v>30</v>
      </c>
      <c r="E72" s="33">
        <v>3</v>
      </c>
      <c r="F72" s="149">
        <f>E72/13.17319</f>
        <v>0.22773527141110089</v>
      </c>
      <c r="G72" s="31" t="s">
        <v>20</v>
      </c>
      <c r="H72" s="31" t="s">
        <v>23</v>
      </c>
      <c r="I72" s="208">
        <v>45610</v>
      </c>
      <c r="J72" s="208">
        <v>45643</v>
      </c>
      <c r="K72" s="208">
        <v>45692</v>
      </c>
      <c r="L72" s="138" t="s">
        <v>196</v>
      </c>
      <c r="M72" s="157">
        <v>3.1</v>
      </c>
      <c r="N72" s="208">
        <v>45720</v>
      </c>
      <c r="O72" s="209">
        <f>N72+300</f>
        <v>46020</v>
      </c>
    </row>
    <row r="73" spans="1:15" s="22" customFormat="1" ht="33" customHeight="1" thickTop="1" thickBot="1" x14ac:dyDescent="0.3">
      <c r="A73" s="87"/>
      <c r="B73" s="87"/>
      <c r="C73" s="88" t="s">
        <v>94</v>
      </c>
      <c r="D73" s="87"/>
      <c r="E73" s="87"/>
      <c r="F73" s="87"/>
      <c r="G73" s="107"/>
      <c r="H73" s="107"/>
      <c r="I73" s="87"/>
      <c r="J73" s="87"/>
      <c r="K73" s="87"/>
      <c r="L73" s="89"/>
      <c r="M73" s="90"/>
      <c r="N73" s="114"/>
      <c r="O73" s="91"/>
    </row>
    <row r="74" spans="1:15" s="27" customFormat="1" ht="33" customHeight="1" thickTop="1" thickBot="1" x14ac:dyDescent="0.3">
      <c r="A74" s="182" t="s">
        <v>28</v>
      </c>
      <c r="B74" s="96" t="s">
        <v>202</v>
      </c>
      <c r="C74" s="38" t="s">
        <v>95</v>
      </c>
      <c r="D74" s="96" t="s">
        <v>30</v>
      </c>
      <c r="E74" s="154">
        <v>4.0999999999999996</v>
      </c>
      <c r="F74" s="149">
        <f>E74/13.17319</f>
        <v>0.31123820426183785</v>
      </c>
      <c r="G74" s="96" t="s">
        <v>20</v>
      </c>
      <c r="H74" s="96" t="s">
        <v>23</v>
      </c>
      <c r="I74" s="208">
        <v>45593</v>
      </c>
      <c r="J74" s="135">
        <v>45622</v>
      </c>
      <c r="K74" s="208">
        <v>45699</v>
      </c>
      <c r="L74" s="134" t="s">
        <v>198</v>
      </c>
      <c r="M74" s="157">
        <v>3.9510000000000001</v>
      </c>
      <c r="N74" s="208">
        <v>45715</v>
      </c>
      <c r="O74" s="209">
        <v>46064</v>
      </c>
    </row>
    <row r="75" spans="1:15" s="27" customFormat="1" ht="33" customHeight="1" thickBot="1" x14ac:dyDescent="0.3">
      <c r="A75" s="180" t="s">
        <v>28</v>
      </c>
      <c r="B75" s="10" t="s">
        <v>202</v>
      </c>
      <c r="C75" s="13" t="s">
        <v>96</v>
      </c>
      <c r="D75" s="10" t="s">
        <v>30</v>
      </c>
      <c r="E75" s="160">
        <v>4.9000000000000004</v>
      </c>
      <c r="F75" s="149">
        <f>E75/13.17319</f>
        <v>0.37196760997146477</v>
      </c>
      <c r="G75" s="10" t="s">
        <v>20</v>
      </c>
      <c r="H75" s="10" t="s">
        <v>23</v>
      </c>
      <c r="I75" s="208">
        <v>45593</v>
      </c>
      <c r="J75" s="135">
        <v>45622</v>
      </c>
      <c r="K75" s="208">
        <v>45720</v>
      </c>
      <c r="L75" s="136" t="s">
        <v>199</v>
      </c>
      <c r="M75" s="157">
        <v>4.4814999999999996</v>
      </c>
      <c r="N75" s="208">
        <v>45734</v>
      </c>
      <c r="O75" s="209">
        <v>46142</v>
      </c>
    </row>
    <row r="76" spans="1:15" s="27" customFormat="1" ht="33" customHeight="1" thickBot="1" x14ac:dyDescent="0.3">
      <c r="A76" s="180" t="s">
        <v>28</v>
      </c>
      <c r="B76" s="10" t="s">
        <v>202</v>
      </c>
      <c r="C76" s="13" t="s">
        <v>97</v>
      </c>
      <c r="D76" s="10" t="s">
        <v>30</v>
      </c>
      <c r="E76" s="29">
        <v>3.5</v>
      </c>
      <c r="F76" s="149">
        <f>E76/13.17319</f>
        <v>0.26569114997961768</v>
      </c>
      <c r="G76" s="10" t="s">
        <v>20</v>
      </c>
      <c r="H76" s="10" t="s">
        <v>23</v>
      </c>
      <c r="I76" s="208">
        <v>45604</v>
      </c>
      <c r="J76" s="135">
        <v>45629</v>
      </c>
      <c r="K76" s="208">
        <v>45699</v>
      </c>
      <c r="L76" s="136" t="s">
        <v>200</v>
      </c>
      <c r="M76" s="157">
        <v>3.7223799999999998</v>
      </c>
      <c r="N76" s="208">
        <v>45709</v>
      </c>
      <c r="O76" s="209">
        <v>46113</v>
      </c>
    </row>
    <row r="77" spans="1:15" s="27" customFormat="1" ht="33" customHeight="1" thickBot="1" x14ac:dyDescent="0.3">
      <c r="A77" s="183" t="s">
        <v>28</v>
      </c>
      <c r="B77" s="31" t="s">
        <v>202</v>
      </c>
      <c r="C77" s="41" t="s">
        <v>98</v>
      </c>
      <c r="D77" s="31" t="s">
        <v>30</v>
      </c>
      <c r="E77" s="161">
        <v>3.5</v>
      </c>
      <c r="F77" s="149">
        <f>E77/13.17319</f>
        <v>0.26569114997961768</v>
      </c>
      <c r="G77" s="31" t="s">
        <v>20</v>
      </c>
      <c r="H77" s="31" t="s">
        <v>23</v>
      </c>
      <c r="I77" s="208">
        <v>45593</v>
      </c>
      <c r="J77" s="135">
        <v>45622</v>
      </c>
      <c r="K77" s="208">
        <v>45699</v>
      </c>
      <c r="L77" s="138" t="s">
        <v>201</v>
      </c>
      <c r="M77" s="157">
        <v>3.2925</v>
      </c>
      <c r="N77" s="208">
        <v>45720</v>
      </c>
      <c r="O77" s="209">
        <v>46001</v>
      </c>
    </row>
    <row r="78" spans="1:15" s="22" customFormat="1" ht="33" customHeight="1" thickTop="1" thickBot="1" x14ac:dyDescent="0.3">
      <c r="A78" s="87"/>
      <c r="B78" s="87"/>
      <c r="C78" s="88" t="s">
        <v>99</v>
      </c>
      <c r="D78" s="87"/>
      <c r="E78" s="87"/>
      <c r="F78" s="87"/>
      <c r="G78" s="107"/>
      <c r="H78" s="107"/>
      <c r="I78" s="87"/>
      <c r="J78" s="87"/>
      <c r="K78" s="87"/>
      <c r="L78" s="89"/>
      <c r="M78" s="90"/>
      <c r="N78" s="114"/>
      <c r="O78" s="91"/>
    </row>
    <row r="79" spans="1:15" s="27" customFormat="1" ht="33" customHeight="1" thickTop="1" thickBot="1" x14ac:dyDescent="0.3">
      <c r="A79" s="182" t="s">
        <v>28</v>
      </c>
      <c r="B79" s="96" t="s">
        <v>205</v>
      </c>
      <c r="C79" s="38" t="s">
        <v>100</v>
      </c>
      <c r="D79" s="96" t="s">
        <v>30</v>
      </c>
      <c r="E79" s="154">
        <v>5.8</v>
      </c>
      <c r="F79" s="149">
        <f>E79/13.17319</f>
        <v>0.44028819139479503</v>
      </c>
      <c r="G79" s="96" t="s">
        <v>20</v>
      </c>
      <c r="H79" s="96" t="s">
        <v>23</v>
      </c>
      <c r="I79" s="208">
        <v>45611</v>
      </c>
      <c r="J79" s="135">
        <v>45644</v>
      </c>
      <c r="K79" s="208">
        <v>45721</v>
      </c>
      <c r="L79" s="134" t="s">
        <v>203</v>
      </c>
      <c r="M79" s="157">
        <v>5.5674999999999999</v>
      </c>
      <c r="N79" s="208">
        <v>45749</v>
      </c>
      <c r="O79" s="206">
        <f t="shared" ref="O79:O84" si="9">N79+300</f>
        <v>46049</v>
      </c>
    </row>
    <row r="80" spans="1:15" s="27" customFormat="1" ht="49.5" customHeight="1" thickBot="1" x14ac:dyDescent="0.3">
      <c r="A80" s="180" t="s">
        <v>28</v>
      </c>
      <c r="B80" s="10" t="s">
        <v>205</v>
      </c>
      <c r="C80" s="13" t="s">
        <v>101</v>
      </c>
      <c r="D80" s="10" t="s">
        <v>30</v>
      </c>
      <c r="E80" s="162">
        <v>7.2</v>
      </c>
      <c r="F80" s="149">
        <f>E80/13.17319</f>
        <v>0.54656465138664212</v>
      </c>
      <c r="G80" s="10" t="s">
        <v>20</v>
      </c>
      <c r="H80" s="10" t="s">
        <v>23</v>
      </c>
      <c r="I80" s="208">
        <v>45611</v>
      </c>
      <c r="J80" s="135">
        <v>45644</v>
      </c>
      <c r="K80" s="208">
        <v>45734</v>
      </c>
      <c r="L80" s="136" t="s">
        <v>204</v>
      </c>
      <c r="M80" s="157">
        <v>6.4040400000000002</v>
      </c>
      <c r="N80" s="208">
        <v>45749</v>
      </c>
      <c r="O80" s="206">
        <f t="shared" si="9"/>
        <v>46049</v>
      </c>
    </row>
    <row r="81" spans="1:15" s="27" customFormat="1" ht="33" customHeight="1" thickBot="1" x14ac:dyDescent="0.3">
      <c r="A81" s="180" t="s">
        <v>28</v>
      </c>
      <c r="B81" s="10" t="s">
        <v>207</v>
      </c>
      <c r="C81" s="13" t="s">
        <v>206</v>
      </c>
      <c r="D81" s="10" t="s">
        <v>30</v>
      </c>
      <c r="E81" s="17">
        <v>16.399999999999999</v>
      </c>
      <c r="F81" s="137">
        <f t="shared" ref="F81:F93" si="10">E81/13.17319</f>
        <v>1.2449528170473514</v>
      </c>
      <c r="G81" s="10" t="s">
        <v>20</v>
      </c>
      <c r="H81" s="10" t="s">
        <v>214</v>
      </c>
      <c r="I81" s="208">
        <v>45734</v>
      </c>
      <c r="J81" s="135">
        <v>45763</v>
      </c>
      <c r="K81" s="153">
        <f>J81+90</f>
        <v>45853</v>
      </c>
      <c r="L81" s="136"/>
      <c r="M81" s="139"/>
      <c r="N81" s="153">
        <f t="shared" ref="N81" si="11">K81+30</f>
        <v>45883</v>
      </c>
      <c r="O81" s="206">
        <f t="shared" si="9"/>
        <v>46183</v>
      </c>
    </row>
    <row r="82" spans="1:15" s="27" customFormat="1" ht="33" customHeight="1" thickBot="1" x14ac:dyDescent="0.3">
      <c r="A82" s="180" t="s">
        <v>28</v>
      </c>
      <c r="B82" s="10" t="s">
        <v>210</v>
      </c>
      <c r="C82" s="28" t="s">
        <v>208</v>
      </c>
      <c r="D82" s="10" t="s">
        <v>30</v>
      </c>
      <c r="E82" s="160">
        <v>16.399999999999999</v>
      </c>
      <c r="F82" s="149">
        <f t="shared" si="10"/>
        <v>1.2449528170473514</v>
      </c>
      <c r="G82" s="10" t="s">
        <v>20</v>
      </c>
      <c r="H82" s="10" t="s">
        <v>214</v>
      </c>
      <c r="I82" s="208">
        <v>45679</v>
      </c>
      <c r="J82" s="135">
        <v>45706</v>
      </c>
      <c r="K82" s="208">
        <v>45744</v>
      </c>
      <c r="L82" s="136" t="s">
        <v>209</v>
      </c>
      <c r="M82" s="157">
        <v>4.8464499999999999</v>
      </c>
      <c r="N82" s="208">
        <v>45755</v>
      </c>
      <c r="O82" s="206">
        <f t="shared" si="9"/>
        <v>46055</v>
      </c>
    </row>
    <row r="83" spans="1:15" s="27" customFormat="1" ht="33" customHeight="1" thickBot="1" x14ac:dyDescent="0.3">
      <c r="A83" s="180" t="s">
        <v>28</v>
      </c>
      <c r="B83" s="10" t="s">
        <v>212</v>
      </c>
      <c r="C83" s="13" t="s">
        <v>102</v>
      </c>
      <c r="D83" s="10" t="s">
        <v>30</v>
      </c>
      <c r="E83" s="17">
        <v>6</v>
      </c>
      <c r="F83" s="137">
        <f>E83/13.17319</f>
        <v>0.45547054282220178</v>
      </c>
      <c r="G83" s="10" t="s">
        <v>20</v>
      </c>
      <c r="H83" s="10" t="s">
        <v>23</v>
      </c>
      <c r="I83" s="208">
        <v>45625</v>
      </c>
      <c r="J83" s="135">
        <v>45652</v>
      </c>
      <c r="K83" s="208">
        <v>45673</v>
      </c>
      <c r="L83" s="136" t="s">
        <v>240</v>
      </c>
      <c r="M83" s="157">
        <v>6.8</v>
      </c>
      <c r="N83" s="208">
        <v>45694</v>
      </c>
      <c r="O83" s="206">
        <f t="shared" si="9"/>
        <v>45994</v>
      </c>
    </row>
    <row r="84" spans="1:15" s="27" customFormat="1" ht="33" customHeight="1" thickBot="1" x14ac:dyDescent="0.3">
      <c r="A84" s="180" t="s">
        <v>28</v>
      </c>
      <c r="B84" s="10" t="s">
        <v>215</v>
      </c>
      <c r="C84" s="13" t="s">
        <v>103</v>
      </c>
      <c r="D84" s="10" t="s">
        <v>30</v>
      </c>
      <c r="E84" s="164">
        <v>4.5</v>
      </c>
      <c r="F84" s="149">
        <f t="shared" si="10"/>
        <v>0.34160290711665131</v>
      </c>
      <c r="G84" s="10" t="s">
        <v>20</v>
      </c>
      <c r="H84" s="10" t="s">
        <v>23</v>
      </c>
      <c r="I84" s="153">
        <v>46027</v>
      </c>
      <c r="J84" s="210">
        <v>46087</v>
      </c>
      <c r="K84" s="153">
        <f>J84+90</f>
        <v>46177</v>
      </c>
      <c r="L84" s="211" t="s">
        <v>241</v>
      </c>
      <c r="M84" s="212"/>
      <c r="N84" s="153">
        <f>K84+30</f>
        <v>46207</v>
      </c>
      <c r="O84" s="206">
        <f t="shared" si="9"/>
        <v>46507</v>
      </c>
    </row>
    <row r="85" spans="1:15" s="27" customFormat="1" ht="33" customHeight="1" thickBot="1" x14ac:dyDescent="0.3">
      <c r="A85" s="180" t="s">
        <v>28</v>
      </c>
      <c r="B85" s="10" t="s">
        <v>181</v>
      </c>
      <c r="C85" s="13" t="s">
        <v>104</v>
      </c>
      <c r="D85" s="10" t="s">
        <v>19</v>
      </c>
      <c r="E85" s="17">
        <v>10</v>
      </c>
      <c r="F85" s="137">
        <f t="shared" si="10"/>
        <v>0.75911757137033631</v>
      </c>
      <c r="G85" s="10" t="s">
        <v>20</v>
      </c>
      <c r="H85" s="10" t="s">
        <v>23</v>
      </c>
      <c r="I85" s="153">
        <v>46044</v>
      </c>
      <c r="J85" s="153">
        <f t="shared" ref="J85:J91" si="12">I85+30</f>
        <v>46074</v>
      </c>
      <c r="K85" s="153">
        <f t="shared" ref="K85:K91" si="13">J85+90</f>
        <v>46164</v>
      </c>
      <c r="L85" s="165"/>
      <c r="M85" s="166"/>
      <c r="N85" s="192">
        <f>K85+30+605</f>
        <v>46799</v>
      </c>
      <c r="O85" s="26"/>
    </row>
    <row r="86" spans="1:15" s="27" customFormat="1" ht="33" customHeight="1" thickBot="1" x14ac:dyDescent="0.3">
      <c r="A86" s="180" t="s">
        <v>28</v>
      </c>
      <c r="B86" s="10" t="s">
        <v>216</v>
      </c>
      <c r="C86" s="13" t="s">
        <v>105</v>
      </c>
      <c r="D86" s="10" t="s">
        <v>30</v>
      </c>
      <c r="E86" s="17">
        <v>16</v>
      </c>
      <c r="F86" s="137">
        <f t="shared" si="10"/>
        <v>1.2145881141925381</v>
      </c>
      <c r="G86" s="10" t="s">
        <v>20</v>
      </c>
      <c r="H86" s="10" t="s">
        <v>23</v>
      </c>
      <c r="I86" s="153">
        <v>46013</v>
      </c>
      <c r="J86" s="153">
        <f t="shared" si="12"/>
        <v>46043</v>
      </c>
      <c r="K86" s="153">
        <f t="shared" si="13"/>
        <v>46133</v>
      </c>
      <c r="L86" s="165"/>
      <c r="M86" s="166"/>
      <c r="N86" s="192">
        <f>K86+30+365</f>
        <v>46528</v>
      </c>
      <c r="O86" s="26"/>
    </row>
    <row r="87" spans="1:15" s="27" customFormat="1" ht="33" customHeight="1" thickBot="1" x14ac:dyDescent="0.3">
      <c r="A87" s="180" t="s">
        <v>28</v>
      </c>
      <c r="B87" s="10" t="s">
        <v>217</v>
      </c>
      <c r="C87" s="13" t="s">
        <v>106</v>
      </c>
      <c r="D87" s="10" t="s">
        <v>30</v>
      </c>
      <c r="E87" s="17">
        <v>6</v>
      </c>
      <c r="F87" s="137">
        <f t="shared" si="10"/>
        <v>0.45547054282220178</v>
      </c>
      <c r="G87" s="10" t="s">
        <v>20</v>
      </c>
      <c r="H87" s="10" t="s">
        <v>23</v>
      </c>
      <c r="I87" s="153">
        <v>46020</v>
      </c>
      <c r="J87" s="153">
        <f t="shared" si="12"/>
        <v>46050</v>
      </c>
      <c r="K87" s="153">
        <f t="shared" si="13"/>
        <v>46140</v>
      </c>
      <c r="L87" s="165"/>
      <c r="M87" s="166"/>
      <c r="N87" s="192">
        <f>K87+30+365</f>
        <v>46535</v>
      </c>
      <c r="O87" s="26"/>
    </row>
    <row r="88" spans="1:15" s="27" customFormat="1" ht="33" customHeight="1" thickBot="1" x14ac:dyDescent="0.3">
      <c r="A88" s="180" t="s">
        <v>28</v>
      </c>
      <c r="B88" s="10" t="s">
        <v>220</v>
      </c>
      <c r="C88" s="13" t="s">
        <v>218</v>
      </c>
      <c r="D88" s="10" t="s">
        <v>30</v>
      </c>
      <c r="E88" s="17">
        <v>16</v>
      </c>
      <c r="F88" s="137">
        <f t="shared" si="10"/>
        <v>1.2145881141925381</v>
      </c>
      <c r="G88" s="10" t="s">
        <v>20</v>
      </c>
      <c r="H88" s="10" t="s">
        <v>23</v>
      </c>
      <c r="I88" s="153">
        <v>46087</v>
      </c>
      <c r="J88" s="153">
        <f t="shared" si="12"/>
        <v>46117</v>
      </c>
      <c r="K88" s="153">
        <f t="shared" si="13"/>
        <v>46207</v>
      </c>
      <c r="L88" s="165"/>
      <c r="M88" s="166"/>
      <c r="N88" s="192">
        <f>K88+30+300</f>
        <v>46537</v>
      </c>
      <c r="O88" s="26"/>
    </row>
    <row r="89" spans="1:15" s="27" customFormat="1" ht="33" customHeight="1" thickBot="1" x14ac:dyDescent="0.3">
      <c r="A89" s="180" t="s">
        <v>28</v>
      </c>
      <c r="B89" s="10" t="s">
        <v>213</v>
      </c>
      <c r="C89" s="13" t="s">
        <v>107</v>
      </c>
      <c r="D89" s="10" t="s">
        <v>19</v>
      </c>
      <c r="E89" s="17">
        <v>66.7</v>
      </c>
      <c r="F89" s="137">
        <f t="shared" si="10"/>
        <v>5.0633142010401428</v>
      </c>
      <c r="G89" s="10" t="s">
        <v>20</v>
      </c>
      <c r="H89" s="10" t="s">
        <v>23</v>
      </c>
      <c r="I89" s="153">
        <v>46059</v>
      </c>
      <c r="J89" s="153">
        <f>I89+30</f>
        <v>46089</v>
      </c>
      <c r="K89" s="153">
        <f t="shared" si="13"/>
        <v>46179</v>
      </c>
      <c r="L89" s="165"/>
      <c r="M89" s="166"/>
      <c r="N89" s="192">
        <f>K89+30+365</f>
        <v>46574</v>
      </c>
      <c r="O89" s="26"/>
    </row>
    <row r="90" spans="1:15" s="27" customFormat="1" ht="33" customHeight="1" thickBot="1" x14ac:dyDescent="0.3">
      <c r="A90" s="180" t="s">
        <v>28</v>
      </c>
      <c r="B90" s="10" t="s">
        <v>247</v>
      </c>
      <c r="C90" s="13" t="s">
        <v>108</v>
      </c>
      <c r="D90" s="10" t="s">
        <v>30</v>
      </c>
      <c r="E90" s="17">
        <v>40</v>
      </c>
      <c r="F90" s="137">
        <f t="shared" si="10"/>
        <v>3.0364702854813452</v>
      </c>
      <c r="G90" s="10" t="s">
        <v>20</v>
      </c>
      <c r="H90" s="10" t="s">
        <v>23</v>
      </c>
      <c r="I90" s="153">
        <v>46011</v>
      </c>
      <c r="J90" s="153">
        <f t="shared" si="12"/>
        <v>46041</v>
      </c>
      <c r="K90" s="153">
        <f t="shared" si="13"/>
        <v>46131</v>
      </c>
      <c r="L90" s="165"/>
      <c r="M90" s="166"/>
      <c r="N90" s="192">
        <f>K90+30+365</f>
        <v>46526</v>
      </c>
      <c r="O90" s="26"/>
    </row>
    <row r="91" spans="1:15" s="27" customFormat="1" ht="33" customHeight="1" thickBot="1" x14ac:dyDescent="0.3">
      <c r="A91" s="180" t="s">
        <v>28</v>
      </c>
      <c r="B91" s="10" t="s">
        <v>219</v>
      </c>
      <c r="C91" s="13" t="s">
        <v>109</v>
      </c>
      <c r="D91" s="10" t="s">
        <v>19</v>
      </c>
      <c r="E91" s="17">
        <v>15</v>
      </c>
      <c r="F91" s="137">
        <f t="shared" si="10"/>
        <v>1.1386763570555043</v>
      </c>
      <c r="G91" s="10" t="s">
        <v>20</v>
      </c>
      <c r="H91" s="10" t="s">
        <v>23</v>
      </c>
      <c r="I91" s="153">
        <v>45920</v>
      </c>
      <c r="J91" s="153">
        <f t="shared" si="12"/>
        <v>45950</v>
      </c>
      <c r="K91" s="153">
        <f t="shared" si="13"/>
        <v>46040</v>
      </c>
      <c r="L91" s="165"/>
      <c r="M91" s="166"/>
      <c r="N91" s="192">
        <f>K91+30+365</f>
        <v>46435</v>
      </c>
      <c r="O91" s="26"/>
    </row>
    <row r="92" spans="1:15" s="27" customFormat="1" ht="33" customHeight="1" thickBot="1" x14ac:dyDescent="0.3">
      <c r="A92" s="140"/>
      <c r="B92" s="140"/>
      <c r="C92" s="141" t="s">
        <v>222</v>
      </c>
      <c r="D92" s="140"/>
      <c r="E92" s="142"/>
      <c r="F92" s="143"/>
      <c r="G92" s="140"/>
      <c r="H92" s="140"/>
      <c r="I92" s="131"/>
      <c r="J92" s="131"/>
      <c r="K92" s="131"/>
      <c r="L92" s="144"/>
      <c r="M92" s="145"/>
      <c r="N92" s="130"/>
      <c r="O92" s="146"/>
    </row>
    <row r="93" spans="1:15" s="27" customFormat="1" ht="33" customHeight="1" thickBot="1" x14ac:dyDescent="0.3">
      <c r="A93" s="180" t="s">
        <v>28</v>
      </c>
      <c r="B93" s="10" t="s">
        <v>221</v>
      </c>
      <c r="C93" s="13" t="s">
        <v>110</v>
      </c>
      <c r="D93" s="10" t="s">
        <v>19</v>
      </c>
      <c r="E93" s="17">
        <v>15</v>
      </c>
      <c r="F93" s="137">
        <f t="shared" si="10"/>
        <v>1.1386763570555043</v>
      </c>
      <c r="G93" s="10" t="s">
        <v>20</v>
      </c>
      <c r="H93" s="10" t="s">
        <v>23</v>
      </c>
      <c r="I93" s="208">
        <v>45607</v>
      </c>
      <c r="J93" s="208">
        <v>45637</v>
      </c>
      <c r="K93" s="208">
        <v>45742</v>
      </c>
      <c r="L93" s="133" t="s">
        <v>211</v>
      </c>
      <c r="M93" s="213"/>
      <c r="N93" s="192"/>
      <c r="O93" s="26"/>
    </row>
    <row r="94" spans="1:15" s="27" customFormat="1" ht="33" customHeight="1" thickBot="1" x14ac:dyDescent="0.3">
      <c r="A94" s="180" t="s">
        <v>28</v>
      </c>
      <c r="B94" s="10" t="s">
        <v>223</v>
      </c>
      <c r="C94" s="13" t="s">
        <v>111</v>
      </c>
      <c r="D94" s="10" t="s">
        <v>19</v>
      </c>
      <c r="E94" s="17">
        <v>4</v>
      </c>
      <c r="F94" s="137">
        <f>E94/13.17319</f>
        <v>0.30364702854813452</v>
      </c>
      <c r="G94" s="10" t="s">
        <v>20</v>
      </c>
      <c r="H94" s="10" t="s">
        <v>23</v>
      </c>
      <c r="I94" s="153">
        <v>45797</v>
      </c>
      <c r="J94" s="210">
        <v>45833</v>
      </c>
      <c r="K94" s="153">
        <f t="shared" ref="K94:K98" si="14">J94+90</f>
        <v>45923</v>
      </c>
      <c r="L94" s="165"/>
      <c r="M94" s="166"/>
      <c r="N94" s="192">
        <v>45953</v>
      </c>
      <c r="O94" s="206">
        <f>N94+365</f>
        <v>46318</v>
      </c>
    </row>
    <row r="95" spans="1:15" s="27" customFormat="1" ht="33" customHeight="1" thickBot="1" x14ac:dyDescent="0.3">
      <c r="A95" s="180" t="s">
        <v>28</v>
      </c>
      <c r="B95" s="10" t="s">
        <v>224</v>
      </c>
      <c r="C95" s="13" t="s">
        <v>112</v>
      </c>
      <c r="D95" s="10" t="s">
        <v>19</v>
      </c>
      <c r="E95" s="17">
        <v>14</v>
      </c>
      <c r="F95" s="137">
        <f>E95/13.17319</f>
        <v>1.0627645999184707</v>
      </c>
      <c r="G95" s="10" t="s">
        <v>20</v>
      </c>
      <c r="H95" s="10" t="s">
        <v>23</v>
      </c>
      <c r="I95" s="153">
        <v>45797</v>
      </c>
      <c r="J95" s="210">
        <v>45833</v>
      </c>
      <c r="K95" s="153">
        <f t="shared" si="14"/>
        <v>45923</v>
      </c>
      <c r="L95" s="165"/>
      <c r="M95" s="166"/>
      <c r="N95" s="192">
        <v>45953</v>
      </c>
      <c r="O95" s="206">
        <f>N95+365</f>
        <v>46318</v>
      </c>
    </row>
    <row r="96" spans="1:15" s="27" customFormat="1" ht="33" customHeight="1" thickBot="1" x14ac:dyDescent="0.3">
      <c r="A96" s="180" t="s">
        <v>28</v>
      </c>
      <c r="B96" s="10" t="s">
        <v>225</v>
      </c>
      <c r="C96" s="13" t="s">
        <v>113</v>
      </c>
      <c r="D96" s="10" t="s">
        <v>19</v>
      </c>
      <c r="E96" s="17">
        <v>39.799999999999997</v>
      </c>
      <c r="F96" s="137">
        <f>E96/13.17319</f>
        <v>3.0212879340539383</v>
      </c>
      <c r="G96" s="10" t="s">
        <v>20</v>
      </c>
      <c r="H96" s="10" t="s">
        <v>23</v>
      </c>
      <c r="I96" s="153">
        <v>45767</v>
      </c>
      <c r="J96" s="210">
        <v>45805</v>
      </c>
      <c r="K96" s="153">
        <f t="shared" si="14"/>
        <v>45895</v>
      </c>
      <c r="L96" s="165"/>
      <c r="M96" s="166"/>
      <c r="N96" s="192">
        <v>45925</v>
      </c>
      <c r="O96" s="206">
        <f>N96+365</f>
        <v>46290</v>
      </c>
    </row>
    <row r="97" spans="1:15" s="27" customFormat="1" ht="33" customHeight="1" thickBot="1" x14ac:dyDescent="0.3">
      <c r="A97" s="180" t="s">
        <v>28</v>
      </c>
      <c r="B97" s="10" t="s">
        <v>226</v>
      </c>
      <c r="C97" s="13" t="s">
        <v>114</v>
      </c>
      <c r="D97" s="10" t="s">
        <v>19</v>
      </c>
      <c r="E97" s="149">
        <v>24.7</v>
      </c>
      <c r="F97" s="149">
        <f>E97/13.17319</f>
        <v>1.8750204012847305</v>
      </c>
      <c r="G97" s="10" t="s">
        <v>20</v>
      </c>
      <c r="H97" s="10" t="s">
        <v>23</v>
      </c>
      <c r="I97" s="208">
        <v>45607</v>
      </c>
      <c r="J97" s="135">
        <v>45637</v>
      </c>
      <c r="K97" s="153">
        <f>J97+90</f>
        <v>45727</v>
      </c>
      <c r="L97" s="136" t="s">
        <v>228</v>
      </c>
      <c r="M97" s="159">
        <v>22.396000000000001</v>
      </c>
      <c r="N97" s="192">
        <v>45757</v>
      </c>
      <c r="O97" s="206">
        <f>N97+365</f>
        <v>46122</v>
      </c>
    </row>
    <row r="98" spans="1:15" s="92" customFormat="1" ht="33" customHeight="1" thickBot="1" x14ac:dyDescent="0.3">
      <c r="A98" s="183" t="s">
        <v>28</v>
      </c>
      <c r="B98" s="31" t="s">
        <v>227</v>
      </c>
      <c r="C98" s="41" t="s">
        <v>115</v>
      </c>
      <c r="D98" s="31" t="s">
        <v>19</v>
      </c>
      <c r="E98" s="42">
        <v>20</v>
      </c>
      <c r="F98" s="137">
        <f>E98/13.17319</f>
        <v>1.5182351427406726</v>
      </c>
      <c r="G98" s="31" t="s">
        <v>20</v>
      </c>
      <c r="H98" s="31" t="s">
        <v>23</v>
      </c>
      <c r="I98" s="153">
        <v>45801</v>
      </c>
      <c r="J98" s="210">
        <v>45833</v>
      </c>
      <c r="K98" s="158">
        <f t="shared" si="14"/>
        <v>45923</v>
      </c>
      <c r="L98" s="167"/>
      <c r="M98" s="168"/>
      <c r="N98" s="196">
        <v>45953</v>
      </c>
      <c r="O98" s="206">
        <f>N98+365</f>
        <v>46318</v>
      </c>
    </row>
    <row r="99" spans="1:15" s="81" customFormat="1" ht="33" customHeight="1" thickTop="1" thickBot="1" x14ac:dyDescent="0.3">
      <c r="A99" s="104"/>
      <c r="B99" s="104"/>
      <c r="C99" s="93" t="s">
        <v>116</v>
      </c>
      <c r="D99" s="105"/>
      <c r="E99" s="94">
        <f>SUM(E56:E98)</f>
        <v>488.7</v>
      </c>
      <c r="F99" s="148">
        <f>SUM(F56:F98)</f>
        <v>37.098075712868336</v>
      </c>
      <c r="G99" s="95"/>
      <c r="H99" s="95"/>
      <c r="I99" s="95"/>
      <c r="J99" s="95"/>
      <c r="K99" s="95"/>
      <c r="L99" s="95"/>
      <c r="M99" s="147">
        <f>SUM(M56:M98)</f>
        <v>79.817094999999995</v>
      </c>
      <c r="N99" s="95"/>
      <c r="O99" s="121"/>
    </row>
    <row r="100" spans="1:15" s="22" customFormat="1" ht="33" customHeight="1" thickBot="1" x14ac:dyDescent="0.3">
      <c r="A100" s="233" t="s">
        <v>239</v>
      </c>
      <c r="B100" s="234"/>
      <c r="C100" s="235"/>
      <c r="D100" s="171"/>
      <c r="E100" s="171"/>
      <c r="F100" s="171"/>
      <c r="G100" s="172"/>
      <c r="H100" s="172"/>
      <c r="I100" s="171"/>
      <c r="J100" s="173"/>
      <c r="K100" s="171"/>
      <c r="L100" s="176"/>
      <c r="M100" s="177"/>
      <c r="N100" s="171"/>
      <c r="O100" s="173"/>
    </row>
    <row r="101" spans="1:15" s="187" customFormat="1" ht="33" customHeight="1" thickBot="1" x14ac:dyDescent="0.3">
      <c r="A101" s="180" t="s">
        <v>28</v>
      </c>
      <c r="B101" s="10" t="s">
        <v>142</v>
      </c>
      <c r="C101" s="13" t="s">
        <v>31</v>
      </c>
      <c r="D101" s="10" t="s">
        <v>236</v>
      </c>
      <c r="E101" s="164">
        <v>5</v>
      </c>
      <c r="F101" s="14">
        <f t="shared" ref="F101:F112" si="15">E101/13.17319</f>
        <v>0.37955878568516815</v>
      </c>
      <c r="G101" s="10" t="s">
        <v>20</v>
      </c>
      <c r="H101" s="10" t="s">
        <v>23</v>
      </c>
      <c r="I101" s="153">
        <v>45868</v>
      </c>
      <c r="J101" s="153">
        <f t="shared" ref="J101:J112" si="16">I101+30</f>
        <v>45898</v>
      </c>
      <c r="K101" s="153">
        <f t="shared" ref="K101:K112" si="17">J101+90</f>
        <v>45988</v>
      </c>
      <c r="L101" s="165"/>
      <c r="M101" s="166"/>
      <c r="N101" s="192">
        <f>K101+30+360</f>
        <v>46378</v>
      </c>
      <c r="O101" s="26"/>
    </row>
    <row r="102" spans="1:15" s="27" customFormat="1" ht="33" customHeight="1" thickBot="1" x14ac:dyDescent="0.3">
      <c r="A102" s="180" t="s">
        <v>28</v>
      </c>
      <c r="B102" s="10" t="s">
        <v>143</v>
      </c>
      <c r="C102" s="13" t="s">
        <v>36</v>
      </c>
      <c r="D102" s="10" t="s">
        <v>236</v>
      </c>
      <c r="E102" s="164">
        <v>6</v>
      </c>
      <c r="F102" s="14">
        <f t="shared" si="15"/>
        <v>0.45547054282220178</v>
      </c>
      <c r="G102" s="10" t="s">
        <v>20</v>
      </c>
      <c r="H102" s="10" t="s">
        <v>23</v>
      </c>
      <c r="I102" s="153">
        <v>46013</v>
      </c>
      <c r="J102" s="153">
        <f t="shared" si="16"/>
        <v>46043</v>
      </c>
      <c r="K102" s="153">
        <f t="shared" si="17"/>
        <v>46133</v>
      </c>
      <c r="L102" s="165"/>
      <c r="M102" s="166"/>
      <c r="N102" s="192">
        <f>K102+30+540</f>
        <v>46703</v>
      </c>
      <c r="O102" s="26"/>
    </row>
    <row r="103" spans="1:15" s="27" customFormat="1" ht="33" customHeight="1" thickBot="1" x14ac:dyDescent="0.3">
      <c r="A103" s="180" t="s">
        <v>28</v>
      </c>
      <c r="B103" s="10" t="s">
        <v>144</v>
      </c>
      <c r="C103" s="13" t="s">
        <v>37</v>
      </c>
      <c r="D103" s="10" t="s">
        <v>236</v>
      </c>
      <c r="E103" s="164">
        <v>5</v>
      </c>
      <c r="F103" s="14">
        <f t="shared" si="15"/>
        <v>0.37955878568516815</v>
      </c>
      <c r="G103" s="10" t="s">
        <v>20</v>
      </c>
      <c r="H103" s="10" t="s">
        <v>23</v>
      </c>
      <c r="I103" s="153">
        <v>46098</v>
      </c>
      <c r="J103" s="153">
        <f t="shared" si="16"/>
        <v>46128</v>
      </c>
      <c r="K103" s="153">
        <f t="shared" si="17"/>
        <v>46218</v>
      </c>
      <c r="L103" s="165"/>
      <c r="M103" s="166"/>
      <c r="N103" s="192">
        <f>K103+30+180</f>
        <v>46428</v>
      </c>
      <c r="O103" s="26"/>
    </row>
    <row r="104" spans="1:15" s="27" customFormat="1" ht="39.6" customHeight="1" thickBot="1" x14ac:dyDescent="0.3">
      <c r="A104" s="180" t="s">
        <v>28</v>
      </c>
      <c r="B104" s="10" t="s">
        <v>145</v>
      </c>
      <c r="C104" s="13" t="s">
        <v>38</v>
      </c>
      <c r="D104" s="10" t="s">
        <v>236</v>
      </c>
      <c r="E104" s="164">
        <v>3</v>
      </c>
      <c r="F104" s="14">
        <f t="shared" si="15"/>
        <v>0.22773527141110089</v>
      </c>
      <c r="G104" s="10" t="s">
        <v>20</v>
      </c>
      <c r="H104" s="10" t="s">
        <v>23</v>
      </c>
      <c r="I104" s="153">
        <v>46098</v>
      </c>
      <c r="J104" s="153">
        <f t="shared" si="16"/>
        <v>46128</v>
      </c>
      <c r="K104" s="153">
        <f t="shared" si="17"/>
        <v>46218</v>
      </c>
      <c r="L104" s="165"/>
      <c r="M104" s="166"/>
      <c r="N104" s="192">
        <f>K104+30+360</f>
        <v>46608</v>
      </c>
      <c r="O104" s="26"/>
    </row>
    <row r="105" spans="1:15" s="27" customFormat="1" ht="33" customHeight="1" thickBot="1" x14ac:dyDescent="0.3">
      <c r="A105" s="180" t="s">
        <v>28</v>
      </c>
      <c r="B105" s="10" t="s">
        <v>146</v>
      </c>
      <c r="C105" s="13" t="s">
        <v>39</v>
      </c>
      <c r="D105" s="10" t="s">
        <v>236</v>
      </c>
      <c r="E105" s="164">
        <v>2</v>
      </c>
      <c r="F105" s="14">
        <f t="shared" si="15"/>
        <v>0.15182351427406726</v>
      </c>
      <c r="G105" s="10" t="s">
        <v>20</v>
      </c>
      <c r="H105" s="10" t="s">
        <v>23</v>
      </c>
      <c r="I105" s="153">
        <v>46088</v>
      </c>
      <c r="J105" s="153">
        <f t="shared" si="16"/>
        <v>46118</v>
      </c>
      <c r="K105" s="153">
        <f t="shared" si="17"/>
        <v>46208</v>
      </c>
      <c r="L105" s="165"/>
      <c r="M105" s="166"/>
      <c r="N105" s="192">
        <f>K105+30+180</f>
        <v>46418</v>
      </c>
      <c r="O105" s="26"/>
    </row>
    <row r="106" spans="1:15" s="27" customFormat="1" ht="33" customHeight="1" thickBot="1" x14ac:dyDescent="0.3">
      <c r="A106" s="180" t="s">
        <v>28</v>
      </c>
      <c r="B106" s="10" t="s">
        <v>147</v>
      </c>
      <c r="C106" s="13" t="s">
        <v>40</v>
      </c>
      <c r="D106" s="10" t="s">
        <v>236</v>
      </c>
      <c r="E106" s="189">
        <v>3</v>
      </c>
      <c r="F106" s="14">
        <f t="shared" si="15"/>
        <v>0.22773527141110089</v>
      </c>
      <c r="G106" s="10" t="s">
        <v>20</v>
      </c>
      <c r="H106" s="10" t="s">
        <v>23</v>
      </c>
      <c r="I106" s="153">
        <v>46095</v>
      </c>
      <c r="J106" s="153">
        <f t="shared" si="16"/>
        <v>46125</v>
      </c>
      <c r="K106" s="153">
        <f t="shared" si="17"/>
        <v>46215</v>
      </c>
      <c r="L106" s="165"/>
      <c r="M106" s="166"/>
      <c r="N106" s="192">
        <f>K106+30+540</f>
        <v>46785</v>
      </c>
      <c r="O106" s="26"/>
    </row>
    <row r="107" spans="1:15" s="27" customFormat="1" ht="33" customHeight="1" thickBot="1" x14ac:dyDescent="0.3">
      <c r="A107" s="180" t="s">
        <v>28</v>
      </c>
      <c r="B107" s="10" t="s">
        <v>148</v>
      </c>
      <c r="C107" s="13" t="s">
        <v>41</v>
      </c>
      <c r="D107" s="10" t="s">
        <v>236</v>
      </c>
      <c r="E107" s="189">
        <v>1</v>
      </c>
      <c r="F107" s="14">
        <f t="shared" si="15"/>
        <v>7.5911757137033631E-2</v>
      </c>
      <c r="G107" s="10" t="s">
        <v>20</v>
      </c>
      <c r="H107" s="10" t="s">
        <v>23</v>
      </c>
      <c r="I107" s="153">
        <v>46005</v>
      </c>
      <c r="J107" s="153">
        <f t="shared" si="16"/>
        <v>46035</v>
      </c>
      <c r="K107" s="153">
        <f t="shared" si="17"/>
        <v>46125</v>
      </c>
      <c r="L107" s="165"/>
      <c r="M107" s="166"/>
      <c r="N107" s="192">
        <f>K107+30+180</f>
        <v>46335</v>
      </c>
      <c r="O107" s="26"/>
    </row>
    <row r="108" spans="1:15" s="27" customFormat="1" ht="33" customHeight="1" thickBot="1" x14ac:dyDescent="0.3">
      <c r="A108" s="180" t="s">
        <v>28</v>
      </c>
      <c r="B108" s="10" t="s">
        <v>149</v>
      </c>
      <c r="C108" s="13" t="s">
        <v>42</v>
      </c>
      <c r="D108" s="10" t="s">
        <v>236</v>
      </c>
      <c r="E108" s="189">
        <v>2</v>
      </c>
      <c r="F108" s="14">
        <f t="shared" si="15"/>
        <v>0.15182351427406726</v>
      </c>
      <c r="G108" s="10" t="s">
        <v>20</v>
      </c>
      <c r="H108" s="10" t="s">
        <v>23</v>
      </c>
      <c r="I108" s="153">
        <v>46095</v>
      </c>
      <c r="J108" s="153">
        <f t="shared" si="16"/>
        <v>46125</v>
      </c>
      <c r="K108" s="153">
        <f t="shared" si="17"/>
        <v>46215</v>
      </c>
      <c r="L108" s="165"/>
      <c r="M108" s="166"/>
      <c r="N108" s="192">
        <f>K108+30+180</f>
        <v>46425</v>
      </c>
      <c r="O108" s="26"/>
    </row>
    <row r="109" spans="1:15" s="27" customFormat="1" ht="44.25" customHeight="1" thickBot="1" x14ac:dyDescent="0.3">
      <c r="A109" s="180" t="s">
        <v>28</v>
      </c>
      <c r="B109" s="10" t="s">
        <v>150</v>
      </c>
      <c r="C109" s="13" t="s">
        <v>43</v>
      </c>
      <c r="D109" s="10" t="s">
        <v>236</v>
      </c>
      <c r="E109" s="189">
        <v>2</v>
      </c>
      <c r="F109" s="14">
        <f t="shared" si="15"/>
        <v>0.15182351427406726</v>
      </c>
      <c r="G109" s="10" t="s">
        <v>20</v>
      </c>
      <c r="H109" s="10" t="s">
        <v>23</v>
      </c>
      <c r="I109" s="153">
        <v>46255</v>
      </c>
      <c r="J109" s="153">
        <f t="shared" si="16"/>
        <v>46285</v>
      </c>
      <c r="K109" s="153">
        <f t="shared" si="17"/>
        <v>46375</v>
      </c>
      <c r="L109" s="165"/>
      <c r="M109" s="166"/>
      <c r="N109" s="192">
        <f>K109+30+180</f>
        <v>46585</v>
      </c>
      <c r="O109" s="26"/>
    </row>
    <row r="110" spans="1:15" s="27" customFormat="1" ht="33" customHeight="1" thickBot="1" x14ac:dyDescent="0.3">
      <c r="A110" s="180" t="s">
        <v>28</v>
      </c>
      <c r="B110" s="10" t="s">
        <v>151</v>
      </c>
      <c r="C110" s="13" t="s">
        <v>44</v>
      </c>
      <c r="D110" s="10" t="s">
        <v>236</v>
      </c>
      <c r="E110" s="189">
        <v>3.5</v>
      </c>
      <c r="F110" s="14">
        <f t="shared" si="15"/>
        <v>0.26569114997961768</v>
      </c>
      <c r="G110" s="10" t="s">
        <v>20</v>
      </c>
      <c r="H110" s="10" t="s">
        <v>23</v>
      </c>
      <c r="I110" s="153">
        <v>46044</v>
      </c>
      <c r="J110" s="153">
        <f t="shared" si="16"/>
        <v>46074</v>
      </c>
      <c r="K110" s="153">
        <f t="shared" si="17"/>
        <v>46164</v>
      </c>
      <c r="L110" s="165"/>
      <c r="M110" s="166"/>
      <c r="N110" s="192">
        <f>K110+30+720</f>
        <v>46914</v>
      </c>
      <c r="O110" s="26"/>
    </row>
    <row r="111" spans="1:15" s="27" customFormat="1" ht="33" customHeight="1" thickBot="1" x14ac:dyDescent="0.3">
      <c r="A111" s="180" t="s">
        <v>28</v>
      </c>
      <c r="B111" s="10" t="s">
        <v>153</v>
      </c>
      <c r="C111" s="13" t="s">
        <v>46</v>
      </c>
      <c r="D111" s="10" t="s">
        <v>236</v>
      </c>
      <c r="E111" s="189">
        <v>1</v>
      </c>
      <c r="F111" s="14">
        <f t="shared" si="15"/>
        <v>7.5911757137033631E-2</v>
      </c>
      <c r="G111" s="10" t="s">
        <v>20</v>
      </c>
      <c r="H111" s="10" t="s">
        <v>23</v>
      </c>
      <c r="I111" s="153">
        <v>45868</v>
      </c>
      <c r="J111" s="153">
        <f t="shared" si="16"/>
        <v>45898</v>
      </c>
      <c r="K111" s="153">
        <f t="shared" si="17"/>
        <v>45988</v>
      </c>
      <c r="L111" s="165"/>
      <c r="M111" s="166"/>
      <c r="N111" s="192">
        <f>K111+30+180</f>
        <v>46198</v>
      </c>
      <c r="O111" s="26"/>
    </row>
    <row r="112" spans="1:15" s="27" customFormat="1" ht="41.1" customHeight="1" thickBot="1" x14ac:dyDescent="0.3">
      <c r="A112" s="180" t="s">
        <v>28</v>
      </c>
      <c r="B112" s="10" t="s">
        <v>156</v>
      </c>
      <c r="C112" s="15" t="s">
        <v>49</v>
      </c>
      <c r="D112" s="10" t="s">
        <v>236</v>
      </c>
      <c r="E112" s="200">
        <v>1.2</v>
      </c>
      <c r="F112" s="14">
        <f t="shared" si="15"/>
        <v>9.1094108564440349E-2</v>
      </c>
      <c r="G112" s="10" t="s">
        <v>20</v>
      </c>
      <c r="H112" s="10" t="s">
        <v>23</v>
      </c>
      <c r="I112" s="153">
        <v>46040</v>
      </c>
      <c r="J112" s="153">
        <f t="shared" si="16"/>
        <v>46070</v>
      </c>
      <c r="K112" s="153">
        <f t="shared" si="17"/>
        <v>46160</v>
      </c>
      <c r="L112" s="165"/>
      <c r="M112" s="166"/>
      <c r="N112" s="192">
        <f>K112+30+180</f>
        <v>46370</v>
      </c>
      <c r="O112" s="26"/>
    </row>
    <row r="113" spans="1:15" s="27" customFormat="1" ht="33" customHeight="1" thickBot="1" x14ac:dyDescent="0.3">
      <c r="A113" s="180" t="s">
        <v>28</v>
      </c>
      <c r="B113" s="10" t="s">
        <v>159</v>
      </c>
      <c r="C113" s="13" t="s">
        <v>52</v>
      </c>
      <c r="D113" s="10" t="s">
        <v>236</v>
      </c>
      <c r="E113" s="189">
        <v>10.1</v>
      </c>
      <c r="F113" s="14">
        <f t="shared" ref="F113:F120" si="18">E113/13.17319</f>
        <v>0.76670874708403958</v>
      </c>
      <c r="G113" s="10" t="s">
        <v>20</v>
      </c>
      <c r="H113" s="10" t="s">
        <v>23</v>
      </c>
      <c r="I113" s="153">
        <v>45930</v>
      </c>
      <c r="J113" s="153">
        <f>I113+30</f>
        <v>45960</v>
      </c>
      <c r="K113" s="153">
        <f>J113+90</f>
        <v>46050</v>
      </c>
      <c r="L113" s="163"/>
      <c r="M113" s="193"/>
      <c r="N113" s="192">
        <f>K113+30+720</f>
        <v>46800</v>
      </c>
      <c r="O113" s="26"/>
    </row>
    <row r="114" spans="1:15" s="27" customFormat="1" ht="33" customHeight="1" thickBot="1" x14ac:dyDescent="0.3">
      <c r="A114" s="180" t="s">
        <v>28</v>
      </c>
      <c r="B114" s="10" t="s">
        <v>166</v>
      </c>
      <c r="C114" s="13" t="s">
        <v>59</v>
      </c>
      <c r="D114" s="10" t="s">
        <v>236</v>
      </c>
      <c r="E114" s="189">
        <v>0.3</v>
      </c>
      <c r="F114" s="14">
        <f t="shared" si="18"/>
        <v>2.2773527141110087E-2</v>
      </c>
      <c r="G114" s="10" t="s">
        <v>20</v>
      </c>
      <c r="H114" s="10" t="s">
        <v>23</v>
      </c>
      <c r="I114" s="153">
        <v>46034</v>
      </c>
      <c r="J114" s="153">
        <f>I114+30</f>
        <v>46064</v>
      </c>
      <c r="K114" s="153">
        <f>J114+90</f>
        <v>46154</v>
      </c>
      <c r="L114" s="165"/>
      <c r="M114" s="166"/>
      <c r="N114" s="192">
        <f>K114+30+90</f>
        <v>46274</v>
      </c>
      <c r="O114" s="26"/>
    </row>
    <row r="115" spans="1:15" s="27" customFormat="1" ht="26.25" thickBot="1" x14ac:dyDescent="0.3">
      <c r="A115" s="180" t="s">
        <v>28</v>
      </c>
      <c r="B115" s="10" t="s">
        <v>167</v>
      </c>
      <c r="C115" s="13" t="s">
        <v>237</v>
      </c>
      <c r="D115" s="10" t="s">
        <v>236</v>
      </c>
      <c r="E115" s="189">
        <v>1.5</v>
      </c>
      <c r="F115" s="14">
        <f t="shared" si="18"/>
        <v>0.11386763570555045</v>
      </c>
      <c r="G115" s="10" t="s">
        <v>20</v>
      </c>
      <c r="H115" s="10" t="s">
        <v>23</v>
      </c>
      <c r="I115" s="153">
        <v>45930</v>
      </c>
      <c r="J115" s="153">
        <f>I115+30</f>
        <v>45960</v>
      </c>
      <c r="K115" s="153">
        <f>J115+90</f>
        <v>46050</v>
      </c>
      <c r="L115" s="165"/>
      <c r="M115" s="166"/>
      <c r="N115" s="192">
        <f>K115+30+360</f>
        <v>46440</v>
      </c>
      <c r="O115" s="26"/>
    </row>
    <row r="116" spans="1:15" s="27" customFormat="1" ht="26.25" thickBot="1" x14ac:dyDescent="0.3">
      <c r="A116" s="183" t="s">
        <v>28</v>
      </c>
      <c r="B116" s="31" t="s">
        <v>168</v>
      </c>
      <c r="C116" s="41" t="s">
        <v>61</v>
      </c>
      <c r="D116" s="10" t="s">
        <v>236</v>
      </c>
      <c r="E116" s="201">
        <v>1.5</v>
      </c>
      <c r="F116" s="14">
        <f t="shared" si="18"/>
        <v>0.11386763570555045</v>
      </c>
      <c r="G116" s="31" t="s">
        <v>20</v>
      </c>
      <c r="H116" s="31" t="s">
        <v>23</v>
      </c>
      <c r="I116" s="153">
        <v>45930</v>
      </c>
      <c r="J116" s="158">
        <f>I116+30</f>
        <v>45960</v>
      </c>
      <c r="K116" s="153">
        <f>J116+90</f>
        <v>46050</v>
      </c>
      <c r="L116" s="167"/>
      <c r="M116" s="168"/>
      <c r="N116" s="192">
        <f>K116+30+360</f>
        <v>46440</v>
      </c>
      <c r="O116" s="37"/>
    </row>
    <row r="117" spans="1:15" s="27" customFormat="1" ht="56.25" customHeight="1" thickTop="1" thickBot="1" x14ac:dyDescent="0.3">
      <c r="A117" s="182" t="s">
        <v>28</v>
      </c>
      <c r="B117" s="96" t="s">
        <v>229</v>
      </c>
      <c r="C117" s="97" t="s">
        <v>117</v>
      </c>
      <c r="D117" s="96" t="s">
        <v>236</v>
      </c>
      <c r="E117" s="188">
        <v>14</v>
      </c>
      <c r="F117" s="149">
        <f t="shared" si="18"/>
        <v>1.0627645999184707</v>
      </c>
      <c r="G117" s="96" t="s">
        <v>20</v>
      </c>
      <c r="H117" s="96" t="s">
        <v>23</v>
      </c>
      <c r="I117" s="132">
        <v>45609</v>
      </c>
      <c r="J117" s="174">
        <v>45650</v>
      </c>
      <c r="K117" s="132">
        <v>45713</v>
      </c>
      <c r="L117" s="175" t="s">
        <v>235</v>
      </c>
      <c r="M117" s="147">
        <v>11.090999999999999</v>
      </c>
      <c r="N117" s="132">
        <v>45723</v>
      </c>
      <c r="O117" s="214">
        <v>47593</v>
      </c>
    </row>
    <row r="118" spans="1:15" s="27" customFormat="1" ht="33" customHeight="1" thickTop="1" thickBot="1" x14ac:dyDescent="0.3">
      <c r="A118" s="180" t="s">
        <v>28</v>
      </c>
      <c r="B118" s="10" t="s">
        <v>230</v>
      </c>
      <c r="C118" s="28" t="s">
        <v>118</v>
      </c>
      <c r="D118" s="10" t="s">
        <v>236</v>
      </c>
      <c r="E118" s="29">
        <v>38</v>
      </c>
      <c r="F118" s="149">
        <f t="shared" si="18"/>
        <v>2.8846467712072776</v>
      </c>
      <c r="G118" s="96" t="s">
        <v>20</v>
      </c>
      <c r="H118" s="96" t="s">
        <v>23</v>
      </c>
      <c r="I118" s="208">
        <v>45601</v>
      </c>
      <c r="J118" s="135">
        <v>45664</v>
      </c>
      <c r="K118" s="215">
        <v>45763</v>
      </c>
      <c r="L118" s="133" t="s">
        <v>233</v>
      </c>
      <c r="M118" s="147">
        <v>35.813000000000002</v>
      </c>
      <c r="N118" s="216">
        <v>45775</v>
      </c>
      <c r="O118" s="217">
        <f>N118+1800</f>
        <v>47575</v>
      </c>
    </row>
    <row r="119" spans="1:15" s="27" customFormat="1" ht="33" customHeight="1" thickTop="1" thickBot="1" x14ac:dyDescent="0.3">
      <c r="A119" s="180" t="s">
        <v>28</v>
      </c>
      <c r="B119" s="10" t="s">
        <v>231</v>
      </c>
      <c r="C119" s="28" t="s">
        <v>119</v>
      </c>
      <c r="D119" s="10" t="s">
        <v>236</v>
      </c>
      <c r="E119" s="17">
        <v>0.3</v>
      </c>
      <c r="F119" s="149">
        <f t="shared" si="18"/>
        <v>2.2773527141110087E-2</v>
      </c>
      <c r="G119" s="96" t="s">
        <v>20</v>
      </c>
      <c r="H119" s="96" t="s">
        <v>23</v>
      </c>
      <c r="I119" s="12">
        <v>46087</v>
      </c>
      <c r="J119" s="12">
        <f>I119+30</f>
        <v>46117</v>
      </c>
      <c r="K119" s="12">
        <f>J119+120</f>
        <v>46237</v>
      </c>
      <c r="L119" s="30"/>
      <c r="M119" s="25"/>
      <c r="N119" s="192">
        <f>K119+30</f>
        <v>46267</v>
      </c>
      <c r="O119" s="26">
        <f>N119+90</f>
        <v>46357</v>
      </c>
    </row>
    <row r="120" spans="1:15" s="27" customFormat="1" ht="33" customHeight="1" thickTop="1" thickBot="1" x14ac:dyDescent="0.3">
      <c r="A120" s="202" t="s">
        <v>28</v>
      </c>
      <c r="B120" s="31" t="s">
        <v>232</v>
      </c>
      <c r="C120" s="32" t="s">
        <v>21</v>
      </c>
      <c r="D120" s="31" t="s">
        <v>236</v>
      </c>
      <c r="E120" s="42">
        <v>1.25</v>
      </c>
      <c r="F120" s="149">
        <f t="shared" si="18"/>
        <v>9.4889696421292039E-2</v>
      </c>
      <c r="G120" s="96" t="s">
        <v>20</v>
      </c>
      <c r="H120" s="96" t="s">
        <v>23</v>
      </c>
      <c r="I120" s="35">
        <v>46179</v>
      </c>
      <c r="J120" s="35">
        <f>I120+30</f>
        <v>46209</v>
      </c>
      <c r="K120" s="35">
        <f>J120+120</f>
        <v>46329</v>
      </c>
      <c r="L120" s="36"/>
      <c r="M120" s="44"/>
      <c r="N120" s="108">
        <f>K120+30</f>
        <v>46359</v>
      </c>
      <c r="O120" s="37">
        <f>N120+60</f>
        <v>46419</v>
      </c>
    </row>
    <row r="121" spans="1:15" s="81" customFormat="1" ht="33" customHeight="1" thickTop="1" thickBot="1" x14ac:dyDescent="0.3">
      <c r="A121" s="203"/>
      <c r="B121" s="104"/>
      <c r="C121" s="93" t="s">
        <v>238</v>
      </c>
      <c r="D121" s="105"/>
      <c r="E121" s="148">
        <f>SUM(E101:E120)</f>
        <v>101.64999999999999</v>
      </c>
      <c r="F121" s="148">
        <f>SUM(F101:F120)</f>
        <v>7.7164301129794683</v>
      </c>
      <c r="G121" s="95"/>
      <c r="H121" s="95"/>
      <c r="I121" s="95"/>
      <c r="J121" s="95"/>
      <c r="K121" s="95"/>
      <c r="L121" s="95"/>
      <c r="M121" s="169">
        <f>SUM(M101:M120)</f>
        <v>46.904000000000003</v>
      </c>
      <c r="N121" s="95"/>
      <c r="O121" s="121"/>
    </row>
    <row r="122" spans="1:15" s="81" customFormat="1" ht="33" customHeight="1" thickBot="1" x14ac:dyDescent="0.3">
      <c r="A122" s="98"/>
      <c r="B122" s="98"/>
      <c r="C122" s="99" t="s">
        <v>120</v>
      </c>
      <c r="D122" s="100"/>
      <c r="E122" s="101">
        <f>+E121+E99+E53+E40</f>
        <v>964.45</v>
      </c>
      <c r="F122" s="101">
        <f>+F121+F99+F53+F40</f>
        <v>73.213094170812084</v>
      </c>
      <c r="G122" s="100"/>
      <c r="H122" s="100"/>
      <c r="I122" s="102"/>
      <c r="J122" s="100"/>
      <c r="K122" s="100"/>
      <c r="L122" s="100"/>
      <c r="M122" s="170">
        <f>M53+M40+M99+M121</f>
        <v>156.33379500000001</v>
      </c>
      <c r="N122" s="115"/>
      <c r="O122" s="122"/>
    </row>
  </sheetData>
  <mergeCells count="27">
    <mergeCell ref="A34:D34"/>
    <mergeCell ref="C8:C10"/>
    <mergeCell ref="E8:E10"/>
    <mergeCell ref="A8:A10"/>
    <mergeCell ref="B8:B10"/>
    <mergeCell ref="A18:C18"/>
    <mergeCell ref="H8:H10"/>
    <mergeCell ref="I8:I10"/>
    <mergeCell ref="J8:J10"/>
    <mergeCell ref="D8:D10"/>
    <mergeCell ref="F8:F10"/>
    <mergeCell ref="A40:B40"/>
    <mergeCell ref="A100:C100"/>
    <mergeCell ref="A1:O1"/>
    <mergeCell ref="A7:O7"/>
    <mergeCell ref="C3:F3"/>
    <mergeCell ref="C4:F4"/>
    <mergeCell ref="C5:F5"/>
    <mergeCell ref="A3:B3"/>
    <mergeCell ref="A4:B4"/>
    <mergeCell ref="A5:B5"/>
    <mergeCell ref="M8:M10"/>
    <mergeCell ref="N8:N10"/>
    <mergeCell ref="O8:O10"/>
    <mergeCell ref="L8:L10"/>
    <mergeCell ref="K8:K10"/>
    <mergeCell ref="G8:G10"/>
  </mergeCells>
  <phoneticPr fontId="13" type="noConversion"/>
  <pageMargins left="0" right="0" top="0.19685039370078741" bottom="0.19685039370078741" header="0.31496062992125984" footer="0.31496062992125984"/>
  <pageSetup paperSize="8" scale="84" fitToHeight="3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PPM V2</vt:lpstr>
      <vt:lpstr>'PPM V2'!Zone_d_impression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SNFI</dc:creator>
  <cp:lastModifiedBy>Hafida Ayab</cp:lastModifiedBy>
  <cp:lastPrinted>2025-04-19T15:09:55Z</cp:lastPrinted>
  <dcterms:created xsi:type="dcterms:W3CDTF">2022-02-11T13:00:31Z</dcterms:created>
  <dcterms:modified xsi:type="dcterms:W3CDTF">2025-06-16T11:11:05Z</dcterms:modified>
</cp:coreProperties>
</file>